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'FS184'!$A$1:$K$34</definedName>
    <definedName name="_xlnm.Print_Area" localSheetId="2">'GT421'!$A$1:$K$34</definedName>
    <definedName name="_xlnm.Print_Area" localSheetId="3">'GT481'!$A$1:$K$34</definedName>
    <definedName name="_xlnm.Print_Area" localSheetId="4">'KZN225'!$A$1:$K$34</definedName>
    <definedName name="_xlnm.Print_Area" localSheetId="5">'KZN252'!$A$1:$K$34</definedName>
    <definedName name="_xlnm.Print_Area" localSheetId="6">'KZN282'!$A$1:$K$34</definedName>
    <definedName name="_xlnm.Print_Area" localSheetId="7">'LIM354'!$A$1:$K$34</definedName>
    <definedName name="_xlnm.Print_Area" localSheetId="8">'MP307'!$A$1:$K$34</definedName>
    <definedName name="_xlnm.Print_Area" localSheetId="9">'MP312'!$A$1:$K$34</definedName>
    <definedName name="_xlnm.Print_Area" localSheetId="10">'MP313'!$A$1:$K$34</definedName>
    <definedName name="_xlnm.Print_Area" localSheetId="11">'MP326'!$A$1:$K$34</definedName>
    <definedName name="_xlnm.Print_Area" localSheetId="12">'NC091'!$A$1:$K$34</definedName>
    <definedName name="_xlnm.Print_Area" localSheetId="13">'NW372'!$A$1:$K$34</definedName>
    <definedName name="_xlnm.Print_Area" localSheetId="14">'NW373'!$A$1:$K$34</definedName>
    <definedName name="_xlnm.Print_Area" localSheetId="15">'NW403'!$A$1:$K$34</definedName>
    <definedName name="_xlnm.Print_Area" localSheetId="16">'NW405'!$A$1:$K$34</definedName>
    <definedName name="_xlnm.Print_Area" localSheetId="0">'Summary'!$A$1:$K$34</definedName>
    <definedName name="_xlnm.Print_Area" localSheetId="17">'WC023'!$A$1:$K$34</definedName>
    <definedName name="_xlnm.Print_Area" localSheetId="18">'WC024'!$A$1:$K$34</definedName>
    <definedName name="_xlnm.Print_Area" localSheetId="19">'WC044'!$A$1:$K$34</definedName>
  </definedNames>
  <calcPr fullCalcOnLoad="1"/>
</workbook>
</file>

<file path=xl/sharedStrings.xml><?xml version="1.0" encoding="utf-8"?>
<sst xmlns="http://schemas.openxmlformats.org/spreadsheetml/2006/main" count="1580" uniqueCount="62">
  <si>
    <t/>
  </si>
  <si>
    <t/>
  </si>
  <si>
    <t>Free State: Matjhabeng (FS184)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</si>
  <si>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</si>
  <si>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</si>
  <si>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</si>
  <si>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</si>
  <si>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</si>
  <si>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</si>
  <si>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</si>
  <si>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</si>
  <si>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</si>
  <si>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</si>
  <si>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</si>
  <si>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</si>
  <si>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</si>
  <si>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</si>
  <si>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</si>
  <si>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</si>
  <si>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</si>
  <si>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</si>
  <si>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</si>
  <si>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</si>
  <si>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</si>
  <si>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</si>
  <si>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</si>
  <si>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</si>
  <si>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</si>
  <si>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</si>
  <si>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</si>
  <si>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</si>
  <si>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</si>
  <si>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</si>
  <si>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</si>
  <si>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</si>
  <si>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</si>
  <si>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</si>
  <si>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</si>
  <si>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</si>
  <si>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</si>
  <si>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</si>
  <si>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</si>
  <si>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</si>
  <si>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Gauteng: Emfuleni (GT421)</t>
  </si>
  <si>
    <t>Gauteng: Mogale City (GT481)</t>
  </si>
  <si>
    <t>Kwazulu-Natal: Msunduzi (KZN225)</t>
  </si>
  <si>
    <t>Kwazulu-Natal: Newcastle (KZN252)</t>
  </si>
  <si>
    <t>Kwazulu-Natal: uMhlathuze (KZN282)</t>
  </si>
  <si>
    <t>Limpopo: Polokwane (LIM354)</t>
  </si>
  <si>
    <t>Mpumalanga: Govan Mbeki (MP307)</t>
  </si>
  <si>
    <t>Mpumalanga: Emalahleni (MP) (MP312)</t>
  </si>
  <si>
    <t>Mpumalanga: Steve Tshwete (MP313)</t>
  </si>
  <si>
    <t>Mpumalanga: City of Mbombela (MP326)</t>
  </si>
  <si>
    <t>Northern Cape: Sol Plaatje (NC091)</t>
  </si>
  <si>
    <t>North West: Madibeng (NW372)</t>
  </si>
  <si>
    <t>North West: Rustenburg (NW373)</t>
  </si>
  <si>
    <t>North West: City of Matlosana (NW403)</t>
  </si>
  <si>
    <t>North West: J B Marks (NW405)</t>
  </si>
  <si>
    <t>Western Cape: Drakenstein (WC023)</t>
  </si>
  <si>
    <t>Western Cape: Stellenbosch (WC024)</t>
  </si>
  <si>
    <t>Western Cape: George (WC044)</t>
  </si>
  <si>
    <t>CONSOLIDATION FOR SECONDARY CITIES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</si>
</sst>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K2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61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9763106611</v>
      </c>
      <c r="D8" s="42">
        <v>9589152929</v>
      </c>
      <c r="E8" s="42">
        <v>12091269247</v>
      </c>
      <c r="F8" s="42">
        <v>10341929487</v>
      </c>
      <c r="G8" s="43">
        <v>10902846618</v>
      </c>
      <c r="H8" s="44">
        <v>11812945198</v>
      </c>
      <c r="I8" s="21">
        <f>IF(($E8=0),0,((($F8/$E8)-1)*100))</f>
        <v>-14.467792621804643</v>
      </c>
      <c r="J8" s="22">
        <f>IF(($E8=0),0,(((($H8/$E8)^(1/3))-1)*100))</f>
        <v>-0.7732503018420656</v>
      </c>
      <c r="K8" s="2"/>
    </row>
    <row r="9" spans="1:11" ht="12.75">
      <c r="A9" s="4" t="s">
        <v>17</v>
      </c>
      <c r="B9" s="20" t="s">
        <v>20</v>
      </c>
      <c r="C9" s="42">
        <v>33953940359</v>
      </c>
      <c r="D9" s="42">
        <v>33757965442</v>
      </c>
      <c r="E9" s="42">
        <v>38321282995</v>
      </c>
      <c r="F9" s="42">
        <v>37194922685</v>
      </c>
      <c r="G9" s="43">
        <v>39794559024</v>
      </c>
      <c r="H9" s="44">
        <v>42869635976</v>
      </c>
      <c r="I9" s="21">
        <f>IF(($E9=0),0,((($F9/$E9)-1)*100))</f>
        <v>-2.939255217908443</v>
      </c>
      <c r="J9" s="22">
        <f>IF(($E9=0),0,(((($H9/$E9)^(1/3))-1)*100))</f>
        <v>3.8093770710761143</v>
      </c>
      <c r="K9" s="2"/>
    </row>
    <row r="10" spans="1:11" ht="12.75">
      <c r="A10" s="4" t="s">
        <v>17</v>
      </c>
      <c r="B10" s="20" t="s">
        <v>21</v>
      </c>
      <c r="C10" s="42">
        <v>16102289492</v>
      </c>
      <c r="D10" s="42">
        <v>17279069283</v>
      </c>
      <c r="E10" s="42">
        <v>17795079565</v>
      </c>
      <c r="F10" s="42">
        <v>16938401211</v>
      </c>
      <c r="G10" s="43">
        <v>17445688196</v>
      </c>
      <c r="H10" s="44">
        <v>17693178984</v>
      </c>
      <c r="I10" s="21">
        <f aca="true" t="shared" si="0" ref="I10:I33">IF(($E10=0),0,((($F10/$E10)-1)*100))</f>
        <v>-4.814130506530279</v>
      </c>
      <c r="J10" s="22">
        <f aca="true" t="shared" si="1" ref="J10:J33">IF(($E10=0),0,(((($H10/$E10)^(1/3))-1)*100))</f>
        <v>-0.19124332916339304</v>
      </c>
      <c r="K10" s="2"/>
    </row>
    <row r="11" spans="1:11" ht="12.75">
      <c r="A11" s="8" t="s">
        <v>17</v>
      </c>
      <c r="B11" s="23" t="s">
        <v>22</v>
      </c>
      <c r="C11" s="45">
        <v>59819336462</v>
      </c>
      <c r="D11" s="45">
        <v>60626187654</v>
      </c>
      <c r="E11" s="45">
        <v>68207631807</v>
      </c>
      <c r="F11" s="45">
        <v>64475253383</v>
      </c>
      <c r="G11" s="46">
        <v>68143093838</v>
      </c>
      <c r="H11" s="47">
        <v>72375760158</v>
      </c>
      <c r="I11" s="24">
        <f t="shared" si="0"/>
        <v>-5.472083292029728</v>
      </c>
      <c r="J11" s="25">
        <f t="shared" si="1"/>
        <v>1.9968412815944303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15719582834</v>
      </c>
      <c r="D13" s="42">
        <v>15650481054</v>
      </c>
      <c r="E13" s="42">
        <v>17368332581</v>
      </c>
      <c r="F13" s="42">
        <v>16309819492</v>
      </c>
      <c r="G13" s="43">
        <v>17095266416</v>
      </c>
      <c r="H13" s="44">
        <v>17926953895</v>
      </c>
      <c r="I13" s="21">
        <f t="shared" si="0"/>
        <v>-6.094500344598163</v>
      </c>
      <c r="J13" s="22">
        <f t="shared" si="1"/>
        <v>1.0608139190738886</v>
      </c>
      <c r="K13" s="2"/>
    </row>
    <row r="14" spans="1:11" ht="12.75">
      <c r="A14" s="4" t="s">
        <v>17</v>
      </c>
      <c r="B14" s="20" t="s">
        <v>25</v>
      </c>
      <c r="C14" s="42">
        <v>6575116004</v>
      </c>
      <c r="D14" s="42">
        <v>6766115372</v>
      </c>
      <c r="E14" s="42">
        <v>4638960775</v>
      </c>
      <c r="F14" s="42">
        <v>6768616096</v>
      </c>
      <c r="G14" s="43">
        <v>6846002618</v>
      </c>
      <c r="H14" s="44">
        <v>7145343411</v>
      </c>
      <c r="I14" s="21">
        <f t="shared" si="0"/>
        <v>45.90802604921789</v>
      </c>
      <c r="J14" s="22">
        <f t="shared" si="1"/>
        <v>15.487275341376971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15444732064</v>
      </c>
      <c r="D16" s="42">
        <v>15569578165</v>
      </c>
      <c r="E16" s="42">
        <v>19998936931</v>
      </c>
      <c r="F16" s="42">
        <v>18157472323</v>
      </c>
      <c r="G16" s="43">
        <v>19844462605</v>
      </c>
      <c r="H16" s="44">
        <v>21574040784</v>
      </c>
      <c r="I16" s="21">
        <f t="shared" si="0"/>
        <v>-9.207812466999577</v>
      </c>
      <c r="J16" s="22">
        <f t="shared" si="1"/>
        <v>2.559255968564189</v>
      </c>
      <c r="K16" s="2"/>
    </row>
    <row r="17" spans="1:11" ht="12.75">
      <c r="A17" s="4" t="s">
        <v>17</v>
      </c>
      <c r="B17" s="20" t="s">
        <v>27</v>
      </c>
      <c r="C17" s="42">
        <v>23298298773</v>
      </c>
      <c r="D17" s="42">
        <v>24265425961</v>
      </c>
      <c r="E17" s="42">
        <v>23427896364</v>
      </c>
      <c r="F17" s="42">
        <v>24010232723</v>
      </c>
      <c r="G17" s="43">
        <v>24558834445</v>
      </c>
      <c r="H17" s="44">
        <v>25639079840</v>
      </c>
      <c r="I17" s="28">
        <f t="shared" si="0"/>
        <v>2.4856536410790886</v>
      </c>
      <c r="J17" s="29">
        <f t="shared" si="1"/>
        <v>3.0519894017128957</v>
      </c>
      <c r="K17" s="2"/>
    </row>
    <row r="18" spans="1:11" ht="12.75">
      <c r="A18" s="4" t="s">
        <v>17</v>
      </c>
      <c r="B18" s="23" t="s">
        <v>28</v>
      </c>
      <c r="C18" s="45">
        <v>61037729675</v>
      </c>
      <c r="D18" s="45">
        <v>62251600552</v>
      </c>
      <c r="E18" s="45">
        <v>65434126651</v>
      </c>
      <c r="F18" s="45">
        <v>65246140634</v>
      </c>
      <c r="G18" s="46">
        <v>68344566084</v>
      </c>
      <c r="H18" s="47">
        <v>72285417930</v>
      </c>
      <c r="I18" s="24">
        <f t="shared" si="0"/>
        <v>-0.2872904807038168</v>
      </c>
      <c r="J18" s="25">
        <f t="shared" si="1"/>
        <v>3.37498558859306</v>
      </c>
      <c r="K18" s="2"/>
    </row>
    <row r="19" spans="1:11" ht="23.25" customHeight="1">
      <c r="A19" s="30" t="s">
        <v>17</v>
      </c>
      <c r="B19" s="31" t="s">
        <v>29</v>
      </c>
      <c r="C19" s="51">
        <v>-1218393213</v>
      </c>
      <c r="D19" s="51">
        <v>-1625412898</v>
      </c>
      <c r="E19" s="51">
        <v>2773505156</v>
      </c>
      <c r="F19" s="52">
        <v>-770887251</v>
      </c>
      <c r="G19" s="53">
        <v>-201472246</v>
      </c>
      <c r="H19" s="54">
        <v>90342228</v>
      </c>
      <c r="I19" s="32">
        <f t="shared" si="0"/>
        <v>-127.7946932722414</v>
      </c>
      <c r="J19" s="33">
        <f t="shared" si="1"/>
        <v>-68.0635033767594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1121943103</v>
      </c>
      <c r="D22" s="42">
        <v>646584950</v>
      </c>
      <c r="E22" s="42">
        <v>344916940</v>
      </c>
      <c r="F22" s="42">
        <v>888896474</v>
      </c>
      <c r="G22" s="43">
        <v>804931674</v>
      </c>
      <c r="H22" s="44">
        <v>519355000</v>
      </c>
      <c r="I22" s="37">
        <f t="shared" si="0"/>
        <v>157.7131972700442</v>
      </c>
      <c r="J22" s="22">
        <f t="shared" si="1"/>
        <v>14.617235903925675</v>
      </c>
      <c r="K22" s="2"/>
    </row>
    <row r="23" spans="1:11" ht="12.75">
      <c r="A23" s="8" t="s">
        <v>17</v>
      </c>
      <c r="B23" s="20" t="s">
        <v>32</v>
      </c>
      <c r="C23" s="42">
        <v>1407247899</v>
      </c>
      <c r="D23" s="42">
        <v>1955097977</v>
      </c>
      <c r="E23" s="42">
        <v>1190401154</v>
      </c>
      <c r="F23" s="42">
        <v>2218344295</v>
      </c>
      <c r="G23" s="43">
        <v>1913543216</v>
      </c>
      <c r="H23" s="44">
        <v>1910845372</v>
      </c>
      <c r="I23" s="37">
        <f t="shared" si="0"/>
        <v>86.35266670784831</v>
      </c>
      <c r="J23" s="22">
        <f t="shared" si="1"/>
        <v>17.087554450394784</v>
      </c>
      <c r="K23" s="2"/>
    </row>
    <row r="24" spans="1:11" ht="12.75">
      <c r="A24" s="8" t="s">
        <v>17</v>
      </c>
      <c r="B24" s="20" t="s">
        <v>33</v>
      </c>
      <c r="C24" s="42">
        <v>4459827565</v>
      </c>
      <c r="D24" s="42">
        <v>4985327554</v>
      </c>
      <c r="E24" s="42">
        <v>5086054326</v>
      </c>
      <c r="F24" s="42">
        <v>4421900765</v>
      </c>
      <c r="G24" s="43">
        <v>4479315807</v>
      </c>
      <c r="H24" s="44">
        <v>4550570065</v>
      </c>
      <c r="I24" s="37">
        <f t="shared" si="0"/>
        <v>-13.058326129251807</v>
      </c>
      <c r="J24" s="22">
        <f t="shared" si="1"/>
        <v>-3.6404114425534373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6989018567</v>
      </c>
      <c r="D26" s="45">
        <v>7587010481</v>
      </c>
      <c r="E26" s="45">
        <v>6621372420</v>
      </c>
      <c r="F26" s="45">
        <v>7529141534</v>
      </c>
      <c r="G26" s="46">
        <v>7197790697</v>
      </c>
      <c r="H26" s="47">
        <v>6980770437</v>
      </c>
      <c r="I26" s="24">
        <f t="shared" si="0"/>
        <v>13.709682168881843</v>
      </c>
      <c r="J26" s="25">
        <f t="shared" si="1"/>
        <v>1.7775003239830278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1541981425</v>
      </c>
      <c r="D28" s="42">
        <v>1366454355</v>
      </c>
      <c r="E28" s="42">
        <v>1332771200</v>
      </c>
      <c r="F28" s="42">
        <v>1375746169</v>
      </c>
      <c r="G28" s="43">
        <v>1664280297</v>
      </c>
      <c r="H28" s="44">
        <v>1555729486</v>
      </c>
      <c r="I28" s="37">
        <f t="shared" si="0"/>
        <v>3.2244821166603765</v>
      </c>
      <c r="J28" s="22">
        <f t="shared" si="1"/>
        <v>5.291382440867998</v>
      </c>
      <c r="K28" s="2"/>
    </row>
    <row r="29" spans="1:11" ht="12.75">
      <c r="A29" s="8" t="s">
        <v>17</v>
      </c>
      <c r="B29" s="20" t="s">
        <v>38</v>
      </c>
      <c r="C29" s="42">
        <v>809345788</v>
      </c>
      <c r="D29" s="42">
        <v>1042178084</v>
      </c>
      <c r="E29" s="42">
        <v>693223096</v>
      </c>
      <c r="F29" s="42">
        <v>1148833086</v>
      </c>
      <c r="G29" s="43">
        <v>985038582</v>
      </c>
      <c r="H29" s="44">
        <v>1063379851</v>
      </c>
      <c r="I29" s="37">
        <f t="shared" si="0"/>
        <v>65.72342909936746</v>
      </c>
      <c r="J29" s="22">
        <f t="shared" si="1"/>
        <v>15.328984454408111</v>
      </c>
      <c r="K29" s="2"/>
    </row>
    <row r="30" spans="1:11" ht="12.75">
      <c r="A30" s="8" t="s">
        <v>17</v>
      </c>
      <c r="B30" s="20" t="s">
        <v>39</v>
      </c>
      <c r="C30" s="42">
        <v>137267156</v>
      </c>
      <c r="D30" s="42">
        <v>361066422</v>
      </c>
      <c r="E30" s="42">
        <v>82663941</v>
      </c>
      <c r="F30" s="42">
        <v>105881945</v>
      </c>
      <c r="G30" s="43">
        <v>29005000</v>
      </c>
      <c r="H30" s="44">
        <v>7149999</v>
      </c>
      <c r="I30" s="37">
        <f t="shared" si="0"/>
        <v>28.087221246807005</v>
      </c>
      <c r="J30" s="22">
        <f t="shared" si="1"/>
        <v>-55.77546333562437</v>
      </c>
      <c r="K30" s="2"/>
    </row>
    <row r="31" spans="1:11" ht="12.75">
      <c r="A31" s="8" t="s">
        <v>17</v>
      </c>
      <c r="B31" s="20" t="s">
        <v>40</v>
      </c>
      <c r="C31" s="42">
        <v>1781874637</v>
      </c>
      <c r="D31" s="42">
        <v>1914406457</v>
      </c>
      <c r="E31" s="42">
        <v>2410791311</v>
      </c>
      <c r="F31" s="42">
        <v>1879568151</v>
      </c>
      <c r="G31" s="43">
        <v>1779802670</v>
      </c>
      <c r="H31" s="44">
        <v>1808395524</v>
      </c>
      <c r="I31" s="37">
        <f t="shared" si="0"/>
        <v>-22.035219621712</v>
      </c>
      <c r="J31" s="22">
        <f t="shared" si="1"/>
        <v>-9.13891149470355</v>
      </c>
      <c r="K31" s="2"/>
    </row>
    <row r="32" spans="1:11" ht="12.75">
      <c r="A32" s="8" t="s">
        <v>17</v>
      </c>
      <c r="B32" s="20" t="s">
        <v>34</v>
      </c>
      <c r="C32" s="42">
        <v>2913934057</v>
      </c>
      <c r="D32" s="42">
        <v>3151790217</v>
      </c>
      <c r="E32" s="42">
        <v>2591123760</v>
      </c>
      <c r="F32" s="42">
        <v>3019402183</v>
      </c>
      <c r="G32" s="43">
        <v>2739664148</v>
      </c>
      <c r="H32" s="44">
        <v>2546115577</v>
      </c>
      <c r="I32" s="37">
        <f t="shared" si="0"/>
        <v>16.5286749174806</v>
      </c>
      <c r="J32" s="22">
        <f t="shared" si="1"/>
        <v>-0.5823898686344142</v>
      </c>
      <c r="K32" s="2"/>
    </row>
    <row r="33" spans="1:11" ht="13.5" thickBot="1">
      <c r="A33" s="8" t="s">
        <v>17</v>
      </c>
      <c r="B33" s="38" t="s">
        <v>41</v>
      </c>
      <c r="C33" s="58">
        <v>7184403063</v>
      </c>
      <c r="D33" s="58">
        <v>7835895535</v>
      </c>
      <c r="E33" s="58">
        <v>7110573308</v>
      </c>
      <c r="F33" s="58">
        <v>7529431534</v>
      </c>
      <c r="G33" s="59">
        <v>7197790697</v>
      </c>
      <c r="H33" s="60">
        <v>6980770437</v>
      </c>
      <c r="I33" s="39">
        <f t="shared" si="0"/>
        <v>5.890639303707745</v>
      </c>
      <c r="J33" s="40">
        <f t="shared" si="1"/>
        <v>-0.612237677701033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614397644</v>
      </c>
      <c r="D8" s="42">
        <v>614397644</v>
      </c>
      <c r="E8" s="42">
        <v>672239070</v>
      </c>
      <c r="F8" s="42">
        <v>763804454</v>
      </c>
      <c r="G8" s="43">
        <v>800269160</v>
      </c>
      <c r="H8" s="44">
        <v>1132681414</v>
      </c>
      <c r="I8" s="21">
        <f>IF(($E8=0),0,((($F8/$E8)-1)*100))</f>
        <v>13.620955413971991</v>
      </c>
      <c r="J8" s="22">
        <f>IF(($E8=0),0,(((($H8/$E8)^(1/3))-1)*100))</f>
        <v>18.99480679211272</v>
      </c>
      <c r="K8" s="2"/>
    </row>
    <row r="9" spans="1:11" ht="12.75">
      <c r="A9" s="4" t="s">
        <v>17</v>
      </c>
      <c r="B9" s="20" t="s">
        <v>20</v>
      </c>
      <c r="C9" s="42">
        <v>1956485733</v>
      </c>
      <c r="D9" s="42">
        <v>1956485733</v>
      </c>
      <c r="E9" s="42">
        <v>1617401941</v>
      </c>
      <c r="F9" s="42">
        <v>2096680326</v>
      </c>
      <c r="G9" s="43">
        <v>2163748187</v>
      </c>
      <c r="H9" s="44">
        <v>2316621323</v>
      </c>
      <c r="I9" s="21">
        <f>IF(($E9=0),0,((($F9/$E9)-1)*100))</f>
        <v>29.63260849703655</v>
      </c>
      <c r="J9" s="22">
        <f>IF(($E9=0),0,(((($H9/$E9)^(1/3))-1)*100))</f>
        <v>12.722954480689097</v>
      </c>
      <c r="K9" s="2"/>
    </row>
    <row r="10" spans="1:11" ht="12.75">
      <c r="A10" s="4" t="s">
        <v>17</v>
      </c>
      <c r="B10" s="20" t="s">
        <v>21</v>
      </c>
      <c r="C10" s="42">
        <v>857954637</v>
      </c>
      <c r="D10" s="42">
        <v>857954637</v>
      </c>
      <c r="E10" s="42">
        <v>947283386</v>
      </c>
      <c r="F10" s="42">
        <v>942422063</v>
      </c>
      <c r="G10" s="43">
        <v>998056138</v>
      </c>
      <c r="H10" s="44">
        <v>743052728</v>
      </c>
      <c r="I10" s="21">
        <f aca="true" t="shared" si="0" ref="I10:I33">IF(($E10=0),0,((($F10/$E10)-1)*100))</f>
        <v>-0.5131857131504658</v>
      </c>
      <c r="J10" s="22">
        <f aca="true" t="shared" si="1" ref="J10:J33">IF(($E10=0),0,(((($H10/$E10)^(1/3))-1)*100))</f>
        <v>-7.775444474014526</v>
      </c>
      <c r="K10" s="2"/>
    </row>
    <row r="11" spans="1:11" ht="12.75">
      <c r="A11" s="8" t="s">
        <v>17</v>
      </c>
      <c r="B11" s="23" t="s">
        <v>22</v>
      </c>
      <c r="C11" s="45">
        <v>3428838014</v>
      </c>
      <c r="D11" s="45">
        <v>3428838014</v>
      </c>
      <c r="E11" s="45">
        <v>3236924397</v>
      </c>
      <c r="F11" s="45">
        <v>3802906843</v>
      </c>
      <c r="G11" s="46">
        <v>3962073485</v>
      </c>
      <c r="H11" s="47">
        <v>4192355465</v>
      </c>
      <c r="I11" s="24">
        <f t="shared" si="0"/>
        <v>17.48519200895009</v>
      </c>
      <c r="J11" s="25">
        <f t="shared" si="1"/>
        <v>9.003852562425397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994369388</v>
      </c>
      <c r="D13" s="42">
        <v>994369388</v>
      </c>
      <c r="E13" s="42">
        <v>961134881</v>
      </c>
      <c r="F13" s="42">
        <v>908838854</v>
      </c>
      <c r="G13" s="43">
        <v>951395031</v>
      </c>
      <c r="H13" s="44">
        <v>996709522</v>
      </c>
      <c r="I13" s="21">
        <f t="shared" si="0"/>
        <v>-5.441070554591598</v>
      </c>
      <c r="J13" s="22">
        <f t="shared" si="1"/>
        <v>1.2188556165471098</v>
      </c>
      <c r="K13" s="2"/>
    </row>
    <row r="14" spans="1:11" ht="12.75">
      <c r="A14" s="4" t="s">
        <v>17</v>
      </c>
      <c r="B14" s="20" t="s">
        <v>25</v>
      </c>
      <c r="C14" s="42">
        <v>833069253</v>
      </c>
      <c r="D14" s="42">
        <v>833069253</v>
      </c>
      <c r="E14" s="42">
        <v>279220601</v>
      </c>
      <c r="F14" s="42">
        <v>784782438</v>
      </c>
      <c r="G14" s="43">
        <v>817743301</v>
      </c>
      <c r="H14" s="44">
        <v>853724007</v>
      </c>
      <c r="I14" s="21">
        <f t="shared" si="0"/>
        <v>181.0617967260947</v>
      </c>
      <c r="J14" s="22">
        <f t="shared" si="1"/>
        <v>45.1409669826125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1192605039</v>
      </c>
      <c r="D16" s="42">
        <v>1192605039</v>
      </c>
      <c r="E16" s="42">
        <v>1213879085</v>
      </c>
      <c r="F16" s="42">
        <v>1174501846</v>
      </c>
      <c r="G16" s="43">
        <v>1223830923</v>
      </c>
      <c r="H16" s="44">
        <v>1277679484</v>
      </c>
      <c r="I16" s="21">
        <f t="shared" si="0"/>
        <v>-3.2439177416093257</v>
      </c>
      <c r="J16" s="22">
        <f t="shared" si="1"/>
        <v>1.722142199262211</v>
      </c>
      <c r="K16" s="2"/>
    </row>
    <row r="17" spans="1:11" ht="12.75">
      <c r="A17" s="4" t="s">
        <v>17</v>
      </c>
      <c r="B17" s="20" t="s">
        <v>27</v>
      </c>
      <c r="C17" s="42">
        <v>1484218130</v>
      </c>
      <c r="D17" s="42">
        <v>1484218130</v>
      </c>
      <c r="E17" s="42">
        <v>952920915</v>
      </c>
      <c r="F17" s="42">
        <v>1220079913</v>
      </c>
      <c r="G17" s="43">
        <v>1271324357</v>
      </c>
      <c r="H17" s="44">
        <v>1327262630</v>
      </c>
      <c r="I17" s="28">
        <f t="shared" si="0"/>
        <v>28.035799592036458</v>
      </c>
      <c r="J17" s="29">
        <f t="shared" si="1"/>
        <v>11.677753518185785</v>
      </c>
      <c r="K17" s="2"/>
    </row>
    <row r="18" spans="1:11" ht="12.75">
      <c r="A18" s="4" t="s">
        <v>17</v>
      </c>
      <c r="B18" s="23" t="s">
        <v>28</v>
      </c>
      <c r="C18" s="45">
        <v>4504261810</v>
      </c>
      <c r="D18" s="45">
        <v>4504261810</v>
      </c>
      <c r="E18" s="45">
        <v>3407155482</v>
      </c>
      <c r="F18" s="45">
        <v>4088203051</v>
      </c>
      <c r="G18" s="46">
        <v>4264293612</v>
      </c>
      <c r="H18" s="47">
        <v>4455375643</v>
      </c>
      <c r="I18" s="24">
        <f t="shared" si="0"/>
        <v>19.988743472318006</v>
      </c>
      <c r="J18" s="25">
        <f t="shared" si="1"/>
        <v>9.35302246481482</v>
      </c>
      <c r="K18" s="2"/>
    </row>
    <row r="19" spans="1:11" ht="23.25" customHeight="1">
      <c r="A19" s="30" t="s">
        <v>17</v>
      </c>
      <c r="B19" s="31" t="s">
        <v>29</v>
      </c>
      <c r="C19" s="51">
        <v>-1075423796</v>
      </c>
      <c r="D19" s="51">
        <v>-1075423796</v>
      </c>
      <c r="E19" s="51">
        <v>-170231085</v>
      </c>
      <c r="F19" s="52">
        <v>-285296208</v>
      </c>
      <c r="G19" s="53">
        <v>-302220127</v>
      </c>
      <c r="H19" s="54">
        <v>-263020178</v>
      </c>
      <c r="I19" s="32">
        <f t="shared" si="0"/>
        <v>67.59348505591677</v>
      </c>
      <c r="J19" s="33">
        <f t="shared" si="1"/>
        <v>15.60680531728471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44610000</v>
      </c>
      <c r="D23" s="42">
        <v>0</v>
      </c>
      <c r="E23" s="42">
        <v>47434749</v>
      </c>
      <c r="F23" s="42">
        <v>1000000</v>
      </c>
      <c r="G23" s="43">
        <v>1000000</v>
      </c>
      <c r="H23" s="44">
        <v>1000000</v>
      </c>
      <c r="I23" s="37">
        <f t="shared" si="0"/>
        <v>-97.89184085278917</v>
      </c>
      <c r="J23" s="22">
        <f t="shared" si="1"/>
        <v>-72.37507350937209</v>
      </c>
      <c r="K23" s="2"/>
    </row>
    <row r="24" spans="1:11" ht="12.75">
      <c r="A24" s="8" t="s">
        <v>17</v>
      </c>
      <c r="B24" s="20" t="s">
        <v>33</v>
      </c>
      <c r="C24" s="42">
        <v>201160682</v>
      </c>
      <c r="D24" s="42">
        <v>95912877</v>
      </c>
      <c r="E24" s="42">
        <v>110875630</v>
      </c>
      <c r="F24" s="42">
        <v>182780057</v>
      </c>
      <c r="G24" s="43">
        <v>168439554</v>
      </c>
      <c r="H24" s="44">
        <v>174827550</v>
      </c>
      <c r="I24" s="37">
        <f t="shared" si="0"/>
        <v>64.85142587239415</v>
      </c>
      <c r="J24" s="22">
        <f t="shared" si="1"/>
        <v>16.392391137336702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245770682</v>
      </c>
      <c r="D26" s="45">
        <v>95912877</v>
      </c>
      <c r="E26" s="45">
        <v>158310379</v>
      </c>
      <c r="F26" s="45">
        <v>183780057</v>
      </c>
      <c r="G26" s="46">
        <v>169439554</v>
      </c>
      <c r="H26" s="47">
        <v>175827550</v>
      </c>
      <c r="I26" s="24">
        <f t="shared" si="0"/>
        <v>16.088444839109385</v>
      </c>
      <c r="J26" s="25">
        <f t="shared" si="1"/>
        <v>3.560112132769855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55720982</v>
      </c>
      <c r="D28" s="42">
        <v>8526801</v>
      </c>
      <c r="E28" s="42">
        <v>16600901</v>
      </c>
      <c r="F28" s="42">
        <v>17000000</v>
      </c>
      <c r="G28" s="43">
        <v>25000000</v>
      </c>
      <c r="H28" s="44">
        <v>55000000</v>
      </c>
      <c r="I28" s="37">
        <f t="shared" si="0"/>
        <v>2.4040803568432745</v>
      </c>
      <c r="J28" s="22">
        <f t="shared" si="1"/>
        <v>49.076896602416184</v>
      </c>
      <c r="K28" s="2"/>
    </row>
    <row r="29" spans="1:11" ht="12.75">
      <c r="A29" s="8" t="s">
        <v>17</v>
      </c>
      <c r="B29" s="20" t="s">
        <v>38</v>
      </c>
      <c r="C29" s="42">
        <v>44001000</v>
      </c>
      <c r="D29" s="42">
        <v>73770390</v>
      </c>
      <c r="E29" s="42">
        <v>40403996</v>
      </c>
      <c r="F29" s="42">
        <v>48500000</v>
      </c>
      <c r="G29" s="43">
        <v>37833000</v>
      </c>
      <c r="H29" s="44">
        <v>39000000</v>
      </c>
      <c r="I29" s="37">
        <f t="shared" si="0"/>
        <v>20.03763192135748</v>
      </c>
      <c r="J29" s="22">
        <f t="shared" si="1"/>
        <v>-1.171979678070656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26000000</v>
      </c>
      <c r="D31" s="42">
        <v>72142127</v>
      </c>
      <c r="E31" s="42">
        <v>10681261</v>
      </c>
      <c r="F31" s="42">
        <v>29599647</v>
      </c>
      <c r="G31" s="43">
        <v>20815304</v>
      </c>
      <c r="H31" s="44">
        <v>21716700</v>
      </c>
      <c r="I31" s="37">
        <f t="shared" si="0"/>
        <v>177.11753322009454</v>
      </c>
      <c r="J31" s="22">
        <f t="shared" si="1"/>
        <v>26.684583578594246</v>
      </c>
      <c r="K31" s="2"/>
    </row>
    <row r="32" spans="1:11" ht="12.75">
      <c r="A32" s="8" t="s">
        <v>17</v>
      </c>
      <c r="B32" s="20" t="s">
        <v>34</v>
      </c>
      <c r="C32" s="42">
        <v>120048700</v>
      </c>
      <c r="D32" s="42">
        <v>37207362</v>
      </c>
      <c r="E32" s="42">
        <v>115747770</v>
      </c>
      <c r="F32" s="42">
        <v>88680410</v>
      </c>
      <c r="G32" s="43">
        <v>85791250</v>
      </c>
      <c r="H32" s="44">
        <v>60110850</v>
      </c>
      <c r="I32" s="37">
        <f t="shared" si="0"/>
        <v>-23.384778816905072</v>
      </c>
      <c r="J32" s="22">
        <f t="shared" si="1"/>
        <v>-19.620232526352865</v>
      </c>
      <c r="K32" s="2"/>
    </row>
    <row r="33" spans="1:11" ht="13.5" thickBot="1">
      <c r="A33" s="8" t="s">
        <v>17</v>
      </c>
      <c r="B33" s="38" t="s">
        <v>41</v>
      </c>
      <c r="C33" s="58">
        <v>245770682</v>
      </c>
      <c r="D33" s="58">
        <v>191646680</v>
      </c>
      <c r="E33" s="58">
        <v>183433928</v>
      </c>
      <c r="F33" s="58">
        <v>183780057</v>
      </c>
      <c r="G33" s="59">
        <v>169439554</v>
      </c>
      <c r="H33" s="60">
        <v>175827550</v>
      </c>
      <c r="I33" s="39">
        <f t="shared" si="0"/>
        <v>0.18869410025390554</v>
      </c>
      <c r="J33" s="40">
        <f t="shared" si="1"/>
        <v>-1.4017773796575206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418502119</v>
      </c>
      <c r="D8" s="42">
        <v>418502224</v>
      </c>
      <c r="E8" s="42">
        <v>424523154</v>
      </c>
      <c r="F8" s="42">
        <v>442822097</v>
      </c>
      <c r="G8" s="43">
        <v>450983555</v>
      </c>
      <c r="H8" s="44">
        <v>470803706</v>
      </c>
      <c r="I8" s="21">
        <f>IF(($E8=0),0,((($F8/$E8)-1)*100))</f>
        <v>4.31046995377784</v>
      </c>
      <c r="J8" s="22">
        <f>IF(($E8=0),0,(((($H8/$E8)^(1/3))-1)*100))</f>
        <v>3.509329857956245</v>
      </c>
      <c r="K8" s="2"/>
    </row>
    <row r="9" spans="1:11" ht="12.75">
      <c r="A9" s="4" t="s">
        <v>17</v>
      </c>
      <c r="B9" s="20" t="s">
        <v>20</v>
      </c>
      <c r="C9" s="42">
        <v>981190278</v>
      </c>
      <c r="D9" s="42">
        <v>983810393</v>
      </c>
      <c r="E9" s="42">
        <v>932567222</v>
      </c>
      <c r="F9" s="42">
        <v>1099401830</v>
      </c>
      <c r="G9" s="43">
        <v>1152051323</v>
      </c>
      <c r="H9" s="44">
        <v>1207847607</v>
      </c>
      <c r="I9" s="21">
        <f>IF(($E9=0),0,((($F9/$E9)-1)*100))</f>
        <v>17.88982113720483</v>
      </c>
      <c r="J9" s="22">
        <f>IF(($E9=0),0,(((($H9/$E9)^(1/3))-1)*100))</f>
        <v>9.004392491023427</v>
      </c>
      <c r="K9" s="2"/>
    </row>
    <row r="10" spans="1:11" ht="12.75">
      <c r="A10" s="4" t="s">
        <v>17</v>
      </c>
      <c r="B10" s="20" t="s">
        <v>21</v>
      </c>
      <c r="C10" s="42">
        <v>377015968</v>
      </c>
      <c r="D10" s="42">
        <v>410882909</v>
      </c>
      <c r="E10" s="42">
        <v>399831999</v>
      </c>
      <c r="F10" s="42">
        <v>451581002</v>
      </c>
      <c r="G10" s="43">
        <v>507854962</v>
      </c>
      <c r="H10" s="44">
        <v>526801238</v>
      </c>
      <c r="I10" s="21">
        <f aca="true" t="shared" si="0" ref="I10:I33">IF(($E10=0),0,((($F10/$E10)-1)*100))</f>
        <v>12.942686710775252</v>
      </c>
      <c r="J10" s="22">
        <f aca="true" t="shared" si="1" ref="J10:J33">IF(($E10=0),0,(((($H10/$E10)^(1/3))-1)*100))</f>
        <v>9.628400964086792</v>
      </c>
      <c r="K10" s="2"/>
    </row>
    <row r="11" spans="1:11" ht="12.75">
      <c r="A11" s="8" t="s">
        <v>17</v>
      </c>
      <c r="B11" s="23" t="s">
        <v>22</v>
      </c>
      <c r="C11" s="45">
        <v>1776708365</v>
      </c>
      <c r="D11" s="45">
        <v>1813195526</v>
      </c>
      <c r="E11" s="45">
        <v>1756922375</v>
      </c>
      <c r="F11" s="45">
        <v>1993804929</v>
      </c>
      <c r="G11" s="46">
        <v>2110889840</v>
      </c>
      <c r="H11" s="47">
        <v>2205452551</v>
      </c>
      <c r="I11" s="24">
        <f t="shared" si="0"/>
        <v>13.482812750904838</v>
      </c>
      <c r="J11" s="25">
        <f t="shared" si="1"/>
        <v>7.873569167524708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633575981</v>
      </c>
      <c r="D13" s="42">
        <v>632338385</v>
      </c>
      <c r="E13" s="42">
        <v>622477402</v>
      </c>
      <c r="F13" s="42">
        <v>705700041</v>
      </c>
      <c r="G13" s="43">
        <v>735339186</v>
      </c>
      <c r="H13" s="44">
        <v>767694105</v>
      </c>
      <c r="I13" s="21">
        <f t="shared" si="0"/>
        <v>13.369583977283073</v>
      </c>
      <c r="J13" s="22">
        <f t="shared" si="1"/>
        <v>7.239522611932503</v>
      </c>
      <c r="K13" s="2"/>
    </row>
    <row r="14" spans="1:11" ht="12.75">
      <c r="A14" s="4" t="s">
        <v>17</v>
      </c>
      <c r="B14" s="20" t="s">
        <v>25</v>
      </c>
      <c r="C14" s="42">
        <v>22177206</v>
      </c>
      <c r="D14" s="42">
        <v>22177206</v>
      </c>
      <c r="E14" s="42">
        <v>2367116</v>
      </c>
      <c r="F14" s="42">
        <v>61331116</v>
      </c>
      <c r="G14" s="43">
        <v>80062437</v>
      </c>
      <c r="H14" s="44">
        <v>60127443</v>
      </c>
      <c r="I14" s="21">
        <f t="shared" si="0"/>
        <v>2490.963687457649</v>
      </c>
      <c r="J14" s="22">
        <f t="shared" si="1"/>
        <v>193.95740043367815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545237212</v>
      </c>
      <c r="D16" s="42">
        <v>550237212</v>
      </c>
      <c r="E16" s="42">
        <v>482182963</v>
      </c>
      <c r="F16" s="42">
        <v>624018012</v>
      </c>
      <c r="G16" s="43">
        <v>679555615</v>
      </c>
      <c r="H16" s="44">
        <v>740036064</v>
      </c>
      <c r="I16" s="21">
        <f t="shared" si="0"/>
        <v>29.41519296275925</v>
      </c>
      <c r="J16" s="22">
        <f t="shared" si="1"/>
        <v>15.348957661370054</v>
      </c>
      <c r="K16" s="2"/>
    </row>
    <row r="17" spans="1:11" ht="12.75">
      <c r="A17" s="4" t="s">
        <v>17</v>
      </c>
      <c r="B17" s="20" t="s">
        <v>27</v>
      </c>
      <c r="C17" s="42">
        <v>705288818</v>
      </c>
      <c r="D17" s="42">
        <v>722207128</v>
      </c>
      <c r="E17" s="42">
        <v>575623306</v>
      </c>
      <c r="F17" s="42">
        <v>773779084</v>
      </c>
      <c r="G17" s="43">
        <v>791184003</v>
      </c>
      <c r="H17" s="44">
        <v>794984621</v>
      </c>
      <c r="I17" s="28">
        <f t="shared" si="0"/>
        <v>34.424557854855166</v>
      </c>
      <c r="J17" s="29">
        <f t="shared" si="1"/>
        <v>11.36279420229731</v>
      </c>
      <c r="K17" s="2"/>
    </row>
    <row r="18" spans="1:11" ht="12.75">
      <c r="A18" s="4" t="s">
        <v>17</v>
      </c>
      <c r="B18" s="23" t="s">
        <v>28</v>
      </c>
      <c r="C18" s="45">
        <v>1906279217</v>
      </c>
      <c r="D18" s="45">
        <v>1926959931</v>
      </c>
      <c r="E18" s="45">
        <v>1682650787</v>
      </c>
      <c r="F18" s="45">
        <v>2164828253</v>
      </c>
      <c r="G18" s="46">
        <v>2286141241</v>
      </c>
      <c r="H18" s="47">
        <v>2362842233</v>
      </c>
      <c r="I18" s="24">
        <f t="shared" si="0"/>
        <v>28.655825066333264</v>
      </c>
      <c r="J18" s="25">
        <f t="shared" si="1"/>
        <v>11.981662441373576</v>
      </c>
      <c r="K18" s="2"/>
    </row>
    <row r="19" spans="1:11" ht="23.25" customHeight="1">
      <c r="A19" s="30" t="s">
        <v>17</v>
      </c>
      <c r="B19" s="31" t="s">
        <v>29</v>
      </c>
      <c r="C19" s="51">
        <v>-129570852</v>
      </c>
      <c r="D19" s="51">
        <v>-113764405</v>
      </c>
      <c r="E19" s="51">
        <v>74271588</v>
      </c>
      <c r="F19" s="52">
        <v>-171023324</v>
      </c>
      <c r="G19" s="53">
        <v>-175251401</v>
      </c>
      <c r="H19" s="54">
        <v>-157389682</v>
      </c>
      <c r="I19" s="32">
        <f t="shared" si="0"/>
        <v>-330.26749340541903</v>
      </c>
      <c r="J19" s="33">
        <f t="shared" si="1"/>
        <v>-228.44519115753639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287800000</v>
      </c>
      <c r="D22" s="42">
        <v>249090114</v>
      </c>
      <c r="E22" s="42">
        <v>219673524</v>
      </c>
      <c r="F22" s="42">
        <v>200000000</v>
      </c>
      <c r="G22" s="43">
        <v>191000000</v>
      </c>
      <c r="H22" s="44">
        <v>0</v>
      </c>
      <c r="I22" s="37">
        <f t="shared" si="0"/>
        <v>-8.955801155172438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272384730</v>
      </c>
      <c r="D23" s="42">
        <v>265013791</v>
      </c>
      <c r="E23" s="42">
        <v>229348086</v>
      </c>
      <c r="F23" s="42">
        <v>234181328</v>
      </c>
      <c r="G23" s="43">
        <v>209120314</v>
      </c>
      <c r="H23" s="44">
        <v>176479711</v>
      </c>
      <c r="I23" s="37">
        <f t="shared" si="0"/>
        <v>2.10738274920681</v>
      </c>
      <c r="J23" s="22">
        <f t="shared" si="1"/>
        <v>-8.363909051503615</v>
      </c>
      <c r="K23" s="2"/>
    </row>
    <row r="24" spans="1:11" ht="12.75">
      <c r="A24" s="8" t="s">
        <v>17</v>
      </c>
      <c r="B24" s="20" t="s">
        <v>33</v>
      </c>
      <c r="C24" s="42">
        <v>122219500</v>
      </c>
      <c r="D24" s="42">
        <v>155058506</v>
      </c>
      <c r="E24" s="42">
        <v>141250253</v>
      </c>
      <c r="F24" s="42">
        <v>177209280</v>
      </c>
      <c r="G24" s="43">
        <v>189324480</v>
      </c>
      <c r="H24" s="44">
        <v>157567040</v>
      </c>
      <c r="I24" s="37">
        <f t="shared" si="0"/>
        <v>25.457672631566908</v>
      </c>
      <c r="J24" s="22">
        <f t="shared" si="1"/>
        <v>3.711133469366956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682404230</v>
      </c>
      <c r="D26" s="45">
        <v>669162411</v>
      </c>
      <c r="E26" s="45">
        <v>590271863</v>
      </c>
      <c r="F26" s="45">
        <v>611390608</v>
      </c>
      <c r="G26" s="46">
        <v>589444794</v>
      </c>
      <c r="H26" s="47">
        <v>334046751</v>
      </c>
      <c r="I26" s="24">
        <f t="shared" si="0"/>
        <v>3.577799709555185</v>
      </c>
      <c r="J26" s="25">
        <f t="shared" si="1"/>
        <v>-17.284850933490546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175493100</v>
      </c>
      <c r="D28" s="42">
        <v>168321052</v>
      </c>
      <c r="E28" s="42">
        <v>139890327</v>
      </c>
      <c r="F28" s="42">
        <v>132218707</v>
      </c>
      <c r="G28" s="43">
        <v>243300000</v>
      </c>
      <c r="H28" s="44">
        <v>65480000</v>
      </c>
      <c r="I28" s="37">
        <f t="shared" si="0"/>
        <v>-5.48402463881581</v>
      </c>
      <c r="J28" s="22">
        <f t="shared" si="1"/>
        <v>-22.356161939226805</v>
      </c>
      <c r="K28" s="2"/>
    </row>
    <row r="29" spans="1:11" ht="12.75">
      <c r="A29" s="8" t="s">
        <v>17</v>
      </c>
      <c r="B29" s="20" t="s">
        <v>38</v>
      </c>
      <c r="C29" s="42">
        <v>158445980</v>
      </c>
      <c r="D29" s="42">
        <v>142250990</v>
      </c>
      <c r="E29" s="42">
        <v>139185101</v>
      </c>
      <c r="F29" s="42">
        <v>151352844</v>
      </c>
      <c r="G29" s="43">
        <v>79186314</v>
      </c>
      <c r="H29" s="44">
        <v>53864823</v>
      </c>
      <c r="I29" s="37">
        <f t="shared" si="0"/>
        <v>8.742130380751023</v>
      </c>
      <c r="J29" s="22">
        <f t="shared" si="1"/>
        <v>-27.12629849523657</v>
      </c>
      <c r="K29" s="2"/>
    </row>
    <row r="30" spans="1:11" ht="12.75">
      <c r="A30" s="8" t="s">
        <v>17</v>
      </c>
      <c r="B30" s="20" t="s">
        <v>39</v>
      </c>
      <c r="C30" s="42">
        <v>620000</v>
      </c>
      <c r="D30" s="42">
        <v>650000</v>
      </c>
      <c r="E30" s="42">
        <v>29500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83643400</v>
      </c>
      <c r="D31" s="42">
        <v>83487898</v>
      </c>
      <c r="E31" s="42">
        <v>81798776</v>
      </c>
      <c r="F31" s="42">
        <v>67440000</v>
      </c>
      <c r="G31" s="43">
        <v>84784480</v>
      </c>
      <c r="H31" s="44">
        <v>62204240</v>
      </c>
      <c r="I31" s="37">
        <f t="shared" si="0"/>
        <v>-17.55377855531726</v>
      </c>
      <c r="J31" s="22">
        <f t="shared" si="1"/>
        <v>-8.723762917444134</v>
      </c>
      <c r="K31" s="2"/>
    </row>
    <row r="32" spans="1:11" ht="12.75">
      <c r="A32" s="8" t="s">
        <v>17</v>
      </c>
      <c r="B32" s="20" t="s">
        <v>34</v>
      </c>
      <c r="C32" s="42">
        <v>264201750</v>
      </c>
      <c r="D32" s="42">
        <v>274452471</v>
      </c>
      <c r="E32" s="42">
        <v>229368159</v>
      </c>
      <c r="F32" s="42">
        <v>260379057</v>
      </c>
      <c r="G32" s="43">
        <v>182174000</v>
      </c>
      <c r="H32" s="44">
        <v>152497688</v>
      </c>
      <c r="I32" s="37">
        <f t="shared" si="0"/>
        <v>13.52014077943573</v>
      </c>
      <c r="J32" s="22">
        <f t="shared" si="1"/>
        <v>-12.720943351305692</v>
      </c>
      <c r="K32" s="2"/>
    </row>
    <row r="33" spans="1:11" ht="13.5" thickBot="1">
      <c r="A33" s="8" t="s">
        <v>17</v>
      </c>
      <c r="B33" s="38" t="s">
        <v>41</v>
      </c>
      <c r="C33" s="58">
        <v>682404230</v>
      </c>
      <c r="D33" s="58">
        <v>669162411</v>
      </c>
      <c r="E33" s="58">
        <v>590271863</v>
      </c>
      <c r="F33" s="58">
        <v>611390608</v>
      </c>
      <c r="G33" s="59">
        <v>589444794</v>
      </c>
      <c r="H33" s="60">
        <v>334046751</v>
      </c>
      <c r="I33" s="39">
        <f t="shared" si="0"/>
        <v>3.577799709555185</v>
      </c>
      <c r="J33" s="40">
        <f t="shared" si="1"/>
        <v>-17.284850933490546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680901599</v>
      </c>
      <c r="D8" s="42">
        <v>700901599</v>
      </c>
      <c r="E8" s="42">
        <v>711634040</v>
      </c>
      <c r="F8" s="42">
        <v>742955695</v>
      </c>
      <c r="G8" s="43">
        <v>780103478</v>
      </c>
      <c r="H8" s="44">
        <v>819108654</v>
      </c>
      <c r="I8" s="21">
        <f>IF(($E8=0),0,((($F8/$E8)-1)*100))</f>
        <v>4.401371103608254</v>
      </c>
      <c r="J8" s="22">
        <f>IF(($E8=0),0,(((($H8/$E8)^(1/3))-1)*100))</f>
        <v>4.800076626759808</v>
      </c>
      <c r="K8" s="2"/>
    </row>
    <row r="9" spans="1:11" ht="12.75">
      <c r="A9" s="4" t="s">
        <v>17</v>
      </c>
      <c r="B9" s="20" t="s">
        <v>20</v>
      </c>
      <c r="C9" s="42">
        <v>1470537602</v>
      </c>
      <c r="D9" s="42">
        <v>1471111848</v>
      </c>
      <c r="E9" s="42">
        <v>1416583110</v>
      </c>
      <c r="F9" s="42">
        <v>1661488941</v>
      </c>
      <c r="G9" s="43">
        <v>1758184842</v>
      </c>
      <c r="H9" s="44">
        <v>1860532824</v>
      </c>
      <c r="I9" s="21">
        <f>IF(($E9=0),0,((($F9/$E9)-1)*100))</f>
        <v>17.288490119016032</v>
      </c>
      <c r="J9" s="22">
        <f>IF(($E9=0),0,(((($H9/$E9)^(1/3))-1)*100))</f>
        <v>9.512852771456103</v>
      </c>
      <c r="K9" s="2"/>
    </row>
    <row r="10" spans="1:11" ht="12.75">
      <c r="A10" s="4" t="s">
        <v>17</v>
      </c>
      <c r="B10" s="20" t="s">
        <v>21</v>
      </c>
      <c r="C10" s="42">
        <v>1062053170</v>
      </c>
      <c r="D10" s="42">
        <v>1097453170</v>
      </c>
      <c r="E10" s="42">
        <v>1080282725</v>
      </c>
      <c r="F10" s="42">
        <v>1069789027</v>
      </c>
      <c r="G10" s="43">
        <v>1091162680</v>
      </c>
      <c r="H10" s="44">
        <v>1110026815</v>
      </c>
      <c r="I10" s="21">
        <f aca="true" t="shared" si="0" ref="I10:I33">IF(($E10=0),0,((($F10/$E10)-1)*100))</f>
        <v>-0.9713844123537152</v>
      </c>
      <c r="J10" s="22">
        <f aca="true" t="shared" si="1" ref="J10:J33">IF(($E10=0),0,(((($H10/$E10)^(1/3))-1)*100))</f>
        <v>0.9094904037877383</v>
      </c>
      <c r="K10" s="2"/>
    </row>
    <row r="11" spans="1:11" ht="12.75">
      <c r="A11" s="8" t="s">
        <v>17</v>
      </c>
      <c r="B11" s="23" t="s">
        <v>22</v>
      </c>
      <c r="C11" s="45">
        <v>3213492371</v>
      </c>
      <c r="D11" s="45">
        <v>3269466617</v>
      </c>
      <c r="E11" s="45">
        <v>3208499875</v>
      </c>
      <c r="F11" s="45">
        <v>3474233663</v>
      </c>
      <c r="G11" s="46">
        <v>3629451000</v>
      </c>
      <c r="H11" s="47">
        <v>3789668293</v>
      </c>
      <c r="I11" s="24">
        <f t="shared" si="0"/>
        <v>8.282181653505605</v>
      </c>
      <c r="J11" s="25">
        <f t="shared" si="1"/>
        <v>5.706020621999919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1086635464</v>
      </c>
      <c r="D13" s="42">
        <v>1085415464</v>
      </c>
      <c r="E13" s="42">
        <v>1070476770</v>
      </c>
      <c r="F13" s="42">
        <v>1127748191</v>
      </c>
      <c r="G13" s="43">
        <v>1184134000</v>
      </c>
      <c r="H13" s="44">
        <v>1243340700</v>
      </c>
      <c r="I13" s="21">
        <f t="shared" si="0"/>
        <v>5.350085364299861</v>
      </c>
      <c r="J13" s="22">
        <f t="shared" si="1"/>
        <v>5.116518307582929</v>
      </c>
      <c r="K13" s="2"/>
    </row>
    <row r="14" spans="1:11" ht="12.75">
      <c r="A14" s="4" t="s">
        <v>17</v>
      </c>
      <c r="B14" s="20" t="s">
        <v>25</v>
      </c>
      <c r="C14" s="42">
        <v>430287840</v>
      </c>
      <c r="D14" s="42">
        <v>339576910</v>
      </c>
      <c r="E14" s="42">
        <v>0</v>
      </c>
      <c r="F14" s="42">
        <v>120222241</v>
      </c>
      <c r="G14" s="43">
        <v>126914334</v>
      </c>
      <c r="H14" s="44">
        <v>133981978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813791132</v>
      </c>
      <c r="D16" s="42">
        <v>801198132</v>
      </c>
      <c r="E16" s="42">
        <v>877371320</v>
      </c>
      <c r="F16" s="42">
        <v>870000000</v>
      </c>
      <c r="G16" s="43">
        <v>957000000</v>
      </c>
      <c r="H16" s="44">
        <v>1052700000</v>
      </c>
      <c r="I16" s="21">
        <f t="shared" si="0"/>
        <v>-0.8401596715060133</v>
      </c>
      <c r="J16" s="22">
        <f t="shared" si="1"/>
        <v>6.260958662246385</v>
      </c>
      <c r="K16" s="2"/>
    </row>
    <row r="17" spans="1:11" ht="12.75">
      <c r="A17" s="4" t="s">
        <v>17</v>
      </c>
      <c r="B17" s="20" t="s">
        <v>27</v>
      </c>
      <c r="C17" s="42">
        <v>1287938900</v>
      </c>
      <c r="D17" s="42">
        <v>1384694221</v>
      </c>
      <c r="E17" s="42">
        <v>851987892</v>
      </c>
      <c r="F17" s="42">
        <v>1235907837</v>
      </c>
      <c r="G17" s="43">
        <v>1229827018</v>
      </c>
      <c r="H17" s="44">
        <v>1199127290</v>
      </c>
      <c r="I17" s="28">
        <f t="shared" si="0"/>
        <v>45.06166679185624</v>
      </c>
      <c r="J17" s="29">
        <f t="shared" si="1"/>
        <v>12.0668817768397</v>
      </c>
      <c r="K17" s="2"/>
    </row>
    <row r="18" spans="1:11" ht="12.75">
      <c r="A18" s="4" t="s">
        <v>17</v>
      </c>
      <c r="B18" s="23" t="s">
        <v>28</v>
      </c>
      <c r="C18" s="45">
        <v>3618653336</v>
      </c>
      <c r="D18" s="45">
        <v>3610884727</v>
      </c>
      <c r="E18" s="45">
        <v>2799835982</v>
      </c>
      <c r="F18" s="45">
        <v>3353878269</v>
      </c>
      <c r="G18" s="46">
        <v>3497875352</v>
      </c>
      <c r="H18" s="47">
        <v>3629149968</v>
      </c>
      <c r="I18" s="24">
        <f t="shared" si="0"/>
        <v>19.78838369682756</v>
      </c>
      <c r="J18" s="25">
        <f t="shared" si="1"/>
        <v>9.032869397025255</v>
      </c>
      <c r="K18" s="2"/>
    </row>
    <row r="19" spans="1:11" ht="23.25" customHeight="1">
      <c r="A19" s="30" t="s">
        <v>17</v>
      </c>
      <c r="B19" s="31" t="s">
        <v>29</v>
      </c>
      <c r="C19" s="51">
        <v>-405160965</v>
      </c>
      <c r="D19" s="51">
        <v>-341418110</v>
      </c>
      <c r="E19" s="51">
        <v>408663893</v>
      </c>
      <c r="F19" s="52">
        <v>120355394</v>
      </c>
      <c r="G19" s="53">
        <v>131575648</v>
      </c>
      <c r="H19" s="54">
        <v>160518325</v>
      </c>
      <c r="I19" s="32">
        <f t="shared" si="0"/>
        <v>-70.54905117345417</v>
      </c>
      <c r="J19" s="33">
        <f t="shared" si="1"/>
        <v>-26.764871070437934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42100000</v>
      </c>
      <c r="D23" s="42">
        <v>109704455</v>
      </c>
      <c r="E23" s="42">
        <v>43728996</v>
      </c>
      <c r="F23" s="42">
        <v>118070000</v>
      </c>
      <c r="G23" s="43">
        <v>120500000</v>
      </c>
      <c r="H23" s="44">
        <v>70300000</v>
      </c>
      <c r="I23" s="37">
        <f t="shared" si="0"/>
        <v>170.00391227825125</v>
      </c>
      <c r="J23" s="22">
        <f t="shared" si="1"/>
        <v>17.146308108149455</v>
      </c>
      <c r="K23" s="2"/>
    </row>
    <row r="24" spans="1:11" ht="12.75">
      <c r="A24" s="8" t="s">
        <v>17</v>
      </c>
      <c r="B24" s="20" t="s">
        <v>33</v>
      </c>
      <c r="C24" s="42">
        <v>368087000</v>
      </c>
      <c r="D24" s="42">
        <v>439840127</v>
      </c>
      <c r="E24" s="42">
        <v>384307722</v>
      </c>
      <c r="F24" s="42">
        <v>499135000</v>
      </c>
      <c r="G24" s="43">
        <v>543361000</v>
      </c>
      <c r="H24" s="44">
        <v>577526000</v>
      </c>
      <c r="I24" s="37">
        <f t="shared" si="0"/>
        <v>29.878993167876033</v>
      </c>
      <c r="J24" s="22">
        <f t="shared" si="1"/>
        <v>14.541836818215991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410187000</v>
      </c>
      <c r="D26" s="45">
        <v>549544582</v>
      </c>
      <c r="E26" s="45">
        <v>428036718</v>
      </c>
      <c r="F26" s="45">
        <v>617205000</v>
      </c>
      <c r="G26" s="46">
        <v>663861000</v>
      </c>
      <c r="H26" s="47">
        <v>647826000</v>
      </c>
      <c r="I26" s="24">
        <f t="shared" si="0"/>
        <v>44.19440530333194</v>
      </c>
      <c r="J26" s="25">
        <f t="shared" si="1"/>
        <v>14.813366041330479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77200000</v>
      </c>
      <c r="D28" s="42">
        <v>90730173</v>
      </c>
      <c r="E28" s="42">
        <v>47060991</v>
      </c>
      <c r="F28" s="42">
        <v>117100000</v>
      </c>
      <c r="G28" s="43">
        <v>187000000</v>
      </c>
      <c r="H28" s="44">
        <v>242000000</v>
      </c>
      <c r="I28" s="37">
        <f t="shared" si="0"/>
        <v>148.82603938365855</v>
      </c>
      <c r="J28" s="22">
        <f t="shared" si="1"/>
        <v>72.6042291471772</v>
      </c>
      <c r="K28" s="2"/>
    </row>
    <row r="29" spans="1:11" ht="12.75">
      <c r="A29" s="8" t="s">
        <v>17</v>
      </c>
      <c r="B29" s="20" t="s">
        <v>38</v>
      </c>
      <c r="C29" s="42">
        <v>43704000</v>
      </c>
      <c r="D29" s="42">
        <v>75402000</v>
      </c>
      <c r="E29" s="42">
        <v>79535148</v>
      </c>
      <c r="F29" s="42">
        <v>123206000</v>
      </c>
      <c r="G29" s="43">
        <v>73500000</v>
      </c>
      <c r="H29" s="44">
        <v>76500000</v>
      </c>
      <c r="I29" s="37">
        <f t="shared" si="0"/>
        <v>54.907613926864144</v>
      </c>
      <c r="J29" s="22">
        <f t="shared" si="1"/>
        <v>-1.2885691439973423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211983000</v>
      </c>
      <c r="D31" s="42">
        <v>246236489</v>
      </c>
      <c r="E31" s="42">
        <v>205638989</v>
      </c>
      <c r="F31" s="42">
        <v>277329000</v>
      </c>
      <c r="G31" s="43">
        <v>209831000</v>
      </c>
      <c r="H31" s="44">
        <v>188026000</v>
      </c>
      <c r="I31" s="37">
        <f t="shared" si="0"/>
        <v>34.86207131664123</v>
      </c>
      <c r="J31" s="22">
        <f t="shared" si="1"/>
        <v>-2.940626799920487</v>
      </c>
      <c r="K31" s="2"/>
    </row>
    <row r="32" spans="1:11" ht="12.75">
      <c r="A32" s="8" t="s">
        <v>17</v>
      </c>
      <c r="B32" s="20" t="s">
        <v>34</v>
      </c>
      <c r="C32" s="42">
        <v>77300000</v>
      </c>
      <c r="D32" s="42">
        <v>137175920</v>
      </c>
      <c r="E32" s="42">
        <v>95801590</v>
      </c>
      <c r="F32" s="42">
        <v>99570000</v>
      </c>
      <c r="G32" s="43">
        <v>193530000</v>
      </c>
      <c r="H32" s="44">
        <v>141300000</v>
      </c>
      <c r="I32" s="37">
        <f t="shared" si="0"/>
        <v>3.9335568438895407</v>
      </c>
      <c r="J32" s="22">
        <f t="shared" si="1"/>
        <v>13.829933361169577</v>
      </c>
      <c r="K32" s="2"/>
    </row>
    <row r="33" spans="1:11" ht="13.5" thickBot="1">
      <c r="A33" s="8" t="s">
        <v>17</v>
      </c>
      <c r="B33" s="38" t="s">
        <v>41</v>
      </c>
      <c r="C33" s="58">
        <v>410187000</v>
      </c>
      <c r="D33" s="58">
        <v>549544582</v>
      </c>
      <c r="E33" s="58">
        <v>428036718</v>
      </c>
      <c r="F33" s="58">
        <v>617205000</v>
      </c>
      <c r="G33" s="59">
        <v>663861000</v>
      </c>
      <c r="H33" s="60">
        <v>647826000</v>
      </c>
      <c r="I33" s="39">
        <f t="shared" si="0"/>
        <v>44.19440530333194</v>
      </c>
      <c r="J33" s="40">
        <f t="shared" si="1"/>
        <v>14.813366041330479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584107613</v>
      </c>
      <c r="D8" s="42">
        <v>584107613</v>
      </c>
      <c r="E8" s="42">
        <v>590791953</v>
      </c>
      <c r="F8" s="42">
        <v>603706586</v>
      </c>
      <c r="G8" s="43">
        <v>647213982</v>
      </c>
      <c r="H8" s="44">
        <v>702110550</v>
      </c>
      <c r="I8" s="21">
        <f>IF(($E8=0),0,((($F8/$E8)-1)*100))</f>
        <v>2.1859866124479765</v>
      </c>
      <c r="J8" s="22">
        <f>IF(($E8=0),0,(((($H8/$E8)^(1/3))-1)*100))</f>
        <v>5.923008933647589</v>
      </c>
      <c r="K8" s="2"/>
    </row>
    <row r="9" spans="1:11" ht="12.75">
      <c r="A9" s="4" t="s">
        <v>17</v>
      </c>
      <c r="B9" s="20" t="s">
        <v>20</v>
      </c>
      <c r="C9" s="42">
        <v>1170018205</v>
      </c>
      <c r="D9" s="42">
        <v>1170018205</v>
      </c>
      <c r="E9" s="42">
        <v>1072759521</v>
      </c>
      <c r="F9" s="42">
        <v>1291383494</v>
      </c>
      <c r="G9" s="43">
        <v>1411707159</v>
      </c>
      <c r="H9" s="44">
        <v>1526702325</v>
      </c>
      <c r="I9" s="21">
        <f>IF(($E9=0),0,((($F9/$E9)-1)*100))</f>
        <v>20.379588222736444</v>
      </c>
      <c r="J9" s="22">
        <f>IF(($E9=0),0,(((($H9/$E9)^(1/3))-1)*100))</f>
        <v>12.482250364083125</v>
      </c>
      <c r="K9" s="2"/>
    </row>
    <row r="10" spans="1:11" ht="12.75">
      <c r="A10" s="4" t="s">
        <v>17</v>
      </c>
      <c r="B10" s="20" t="s">
        <v>21</v>
      </c>
      <c r="C10" s="42">
        <v>458435400</v>
      </c>
      <c r="D10" s="42">
        <v>500030400</v>
      </c>
      <c r="E10" s="42">
        <v>433034495</v>
      </c>
      <c r="F10" s="42">
        <v>470621300</v>
      </c>
      <c r="G10" s="43">
        <v>486420702</v>
      </c>
      <c r="H10" s="44">
        <v>492341442</v>
      </c>
      <c r="I10" s="21">
        <f aca="true" t="shared" si="0" ref="I10:I33">IF(($E10=0),0,((($F10/$E10)-1)*100))</f>
        <v>8.679863944788057</v>
      </c>
      <c r="J10" s="22">
        <f aca="true" t="shared" si="1" ref="J10:J33">IF(($E10=0),0,(((($H10/$E10)^(1/3))-1)*100))</f>
        <v>4.371349795009372</v>
      </c>
      <c r="K10" s="2"/>
    </row>
    <row r="11" spans="1:11" ht="12.75">
      <c r="A11" s="8" t="s">
        <v>17</v>
      </c>
      <c r="B11" s="23" t="s">
        <v>22</v>
      </c>
      <c r="C11" s="45">
        <v>2212561218</v>
      </c>
      <c r="D11" s="45">
        <v>2254156218</v>
      </c>
      <c r="E11" s="45">
        <v>2096585969</v>
      </c>
      <c r="F11" s="45">
        <v>2365711380</v>
      </c>
      <c r="G11" s="46">
        <v>2545341843</v>
      </c>
      <c r="H11" s="47">
        <v>2721154317</v>
      </c>
      <c r="I11" s="24">
        <f t="shared" si="0"/>
        <v>12.836364212070151</v>
      </c>
      <c r="J11" s="25">
        <f t="shared" si="1"/>
        <v>9.080427696809545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814281382</v>
      </c>
      <c r="D13" s="42">
        <v>800081382</v>
      </c>
      <c r="E13" s="42">
        <v>702118302</v>
      </c>
      <c r="F13" s="42">
        <v>836387858</v>
      </c>
      <c r="G13" s="43">
        <v>885627381</v>
      </c>
      <c r="H13" s="44">
        <v>934848655</v>
      </c>
      <c r="I13" s="21">
        <f t="shared" si="0"/>
        <v>19.12349466144525</v>
      </c>
      <c r="J13" s="22">
        <f t="shared" si="1"/>
        <v>10.012914731259759</v>
      </c>
      <c r="K13" s="2"/>
    </row>
    <row r="14" spans="1:11" ht="12.75">
      <c r="A14" s="4" t="s">
        <v>17</v>
      </c>
      <c r="B14" s="20" t="s">
        <v>25</v>
      </c>
      <c r="C14" s="42">
        <v>249000000</v>
      </c>
      <c r="D14" s="42">
        <v>252000000</v>
      </c>
      <c r="E14" s="42">
        <v>252005115</v>
      </c>
      <c r="F14" s="42">
        <v>275000000</v>
      </c>
      <c r="G14" s="43">
        <v>293600000</v>
      </c>
      <c r="H14" s="44">
        <v>310648000</v>
      </c>
      <c r="I14" s="21">
        <f t="shared" si="0"/>
        <v>9.124769153991185</v>
      </c>
      <c r="J14" s="22">
        <f t="shared" si="1"/>
        <v>7.22261677952607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562500000</v>
      </c>
      <c r="D16" s="42">
        <v>554500000</v>
      </c>
      <c r="E16" s="42">
        <v>404401830</v>
      </c>
      <c r="F16" s="42">
        <v>647000000</v>
      </c>
      <c r="G16" s="43">
        <v>724640000</v>
      </c>
      <c r="H16" s="44">
        <v>797104000</v>
      </c>
      <c r="I16" s="21">
        <f t="shared" si="0"/>
        <v>59.98938481559295</v>
      </c>
      <c r="J16" s="22">
        <f t="shared" si="1"/>
        <v>25.38164364562987</v>
      </c>
      <c r="K16" s="2"/>
    </row>
    <row r="17" spans="1:11" ht="12.75">
      <c r="A17" s="4" t="s">
        <v>17</v>
      </c>
      <c r="B17" s="20" t="s">
        <v>27</v>
      </c>
      <c r="C17" s="42">
        <v>567246142</v>
      </c>
      <c r="D17" s="42">
        <v>634791142</v>
      </c>
      <c r="E17" s="42">
        <v>421361560</v>
      </c>
      <c r="F17" s="42">
        <v>586596065</v>
      </c>
      <c r="G17" s="43">
        <v>620395106</v>
      </c>
      <c r="H17" s="44">
        <v>657207742</v>
      </c>
      <c r="I17" s="28">
        <f t="shared" si="0"/>
        <v>39.21442311918535</v>
      </c>
      <c r="J17" s="29">
        <f t="shared" si="1"/>
        <v>15.970960079653839</v>
      </c>
      <c r="K17" s="2"/>
    </row>
    <row r="18" spans="1:11" ht="12.75">
      <c r="A18" s="4" t="s">
        <v>17</v>
      </c>
      <c r="B18" s="23" t="s">
        <v>28</v>
      </c>
      <c r="C18" s="45">
        <v>2193027524</v>
      </c>
      <c r="D18" s="45">
        <v>2241372524</v>
      </c>
      <c r="E18" s="45">
        <v>1779886807</v>
      </c>
      <c r="F18" s="45">
        <v>2344983923</v>
      </c>
      <c r="G18" s="46">
        <v>2524262487</v>
      </c>
      <c r="H18" s="47">
        <v>2699808397</v>
      </c>
      <c r="I18" s="24">
        <f t="shared" si="0"/>
        <v>31.749047960666175</v>
      </c>
      <c r="J18" s="25">
        <f t="shared" si="1"/>
        <v>14.898278010791998</v>
      </c>
      <c r="K18" s="2"/>
    </row>
    <row r="19" spans="1:11" ht="23.25" customHeight="1">
      <c r="A19" s="30" t="s">
        <v>17</v>
      </c>
      <c r="B19" s="31" t="s">
        <v>29</v>
      </c>
      <c r="C19" s="51">
        <v>19533694</v>
      </c>
      <c r="D19" s="51">
        <v>12783694</v>
      </c>
      <c r="E19" s="51">
        <v>316699162</v>
      </c>
      <c r="F19" s="52">
        <v>20727457</v>
      </c>
      <c r="G19" s="53">
        <v>21079356</v>
      </c>
      <c r="H19" s="54">
        <v>21345920</v>
      </c>
      <c r="I19" s="32">
        <f t="shared" si="0"/>
        <v>-93.45515887408632</v>
      </c>
      <c r="J19" s="33">
        <f t="shared" si="1"/>
        <v>-59.303600517841474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23500000</v>
      </c>
      <c r="D23" s="42">
        <v>32000000</v>
      </c>
      <c r="E23" s="42">
        <v>15925310</v>
      </c>
      <c r="F23" s="42">
        <v>11500000</v>
      </c>
      <c r="G23" s="43">
        <v>14500000</v>
      </c>
      <c r="H23" s="44">
        <v>19000000</v>
      </c>
      <c r="I23" s="37">
        <f t="shared" si="0"/>
        <v>-27.787904913624917</v>
      </c>
      <c r="J23" s="22">
        <f t="shared" si="1"/>
        <v>6.060882227965014</v>
      </c>
      <c r="K23" s="2"/>
    </row>
    <row r="24" spans="1:11" ht="12.75">
      <c r="A24" s="8" t="s">
        <v>17</v>
      </c>
      <c r="B24" s="20" t="s">
        <v>33</v>
      </c>
      <c r="C24" s="42">
        <v>130956000</v>
      </c>
      <c r="D24" s="42">
        <v>123445797</v>
      </c>
      <c r="E24" s="42">
        <v>98573174</v>
      </c>
      <c r="F24" s="42">
        <v>167766000</v>
      </c>
      <c r="G24" s="43">
        <v>98625000</v>
      </c>
      <c r="H24" s="44">
        <v>96786000</v>
      </c>
      <c r="I24" s="37">
        <f t="shared" si="0"/>
        <v>70.19437763057117</v>
      </c>
      <c r="J24" s="22">
        <f t="shared" si="1"/>
        <v>-0.6080372559671421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154456000</v>
      </c>
      <c r="D26" s="45">
        <v>155445797</v>
      </c>
      <c r="E26" s="45">
        <v>114498484</v>
      </c>
      <c r="F26" s="45">
        <v>179266000</v>
      </c>
      <c r="G26" s="46">
        <v>113125000</v>
      </c>
      <c r="H26" s="47">
        <v>115786000</v>
      </c>
      <c r="I26" s="24">
        <f t="shared" si="0"/>
        <v>56.566265104435786</v>
      </c>
      <c r="J26" s="25">
        <f t="shared" si="1"/>
        <v>0.3734314240759984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8000000</v>
      </c>
      <c r="D28" s="42">
        <v>6500000</v>
      </c>
      <c r="E28" s="42">
        <v>4304672</v>
      </c>
      <c r="F28" s="42">
        <v>1000000</v>
      </c>
      <c r="G28" s="43">
        <v>12000000</v>
      </c>
      <c r="H28" s="44">
        <v>11500000</v>
      </c>
      <c r="I28" s="37">
        <f t="shared" si="0"/>
        <v>-76.76942633492169</v>
      </c>
      <c r="J28" s="22">
        <f t="shared" si="1"/>
        <v>38.75626197287689</v>
      </c>
      <c r="K28" s="2"/>
    </row>
    <row r="29" spans="1:11" ht="12.75">
      <c r="A29" s="8" t="s">
        <v>17</v>
      </c>
      <c r="B29" s="20" t="s">
        <v>38</v>
      </c>
      <c r="C29" s="42">
        <v>25658000</v>
      </c>
      <c r="D29" s="42">
        <v>18706400</v>
      </c>
      <c r="E29" s="42">
        <v>16395304</v>
      </c>
      <c r="F29" s="42">
        <v>67500000</v>
      </c>
      <c r="G29" s="43">
        <v>22000000</v>
      </c>
      <c r="H29" s="44">
        <v>20000000</v>
      </c>
      <c r="I29" s="37">
        <f t="shared" si="0"/>
        <v>311.7032535657772</v>
      </c>
      <c r="J29" s="22">
        <f t="shared" si="1"/>
        <v>6.848929149665528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33000000</v>
      </c>
      <c r="D31" s="42">
        <v>48912397</v>
      </c>
      <c r="E31" s="42">
        <v>40256405</v>
      </c>
      <c r="F31" s="42">
        <v>43000000</v>
      </c>
      <c r="G31" s="43">
        <v>29677000</v>
      </c>
      <c r="H31" s="44">
        <v>33018000</v>
      </c>
      <c r="I31" s="37">
        <f t="shared" si="0"/>
        <v>6.815300571424587</v>
      </c>
      <c r="J31" s="22">
        <f t="shared" si="1"/>
        <v>-6.393661406173168</v>
      </c>
      <c r="K31" s="2"/>
    </row>
    <row r="32" spans="1:11" ht="12.75">
      <c r="A32" s="8" t="s">
        <v>17</v>
      </c>
      <c r="B32" s="20" t="s">
        <v>34</v>
      </c>
      <c r="C32" s="42">
        <v>87798000</v>
      </c>
      <c r="D32" s="42">
        <v>81327000</v>
      </c>
      <c r="E32" s="42">
        <v>53542103</v>
      </c>
      <c r="F32" s="42">
        <v>67766000</v>
      </c>
      <c r="G32" s="43">
        <v>49448000</v>
      </c>
      <c r="H32" s="44">
        <v>51268000</v>
      </c>
      <c r="I32" s="37">
        <f t="shared" si="0"/>
        <v>26.565816811491327</v>
      </c>
      <c r="J32" s="22">
        <f t="shared" si="1"/>
        <v>-1.4363033356467048</v>
      </c>
      <c r="K32" s="2"/>
    </row>
    <row r="33" spans="1:11" ht="13.5" thickBot="1">
      <c r="A33" s="8" t="s">
        <v>17</v>
      </c>
      <c r="B33" s="38" t="s">
        <v>41</v>
      </c>
      <c r="C33" s="58">
        <v>154456000</v>
      </c>
      <c r="D33" s="58">
        <v>155445797</v>
      </c>
      <c r="E33" s="58">
        <v>114498484</v>
      </c>
      <c r="F33" s="58">
        <v>179266000</v>
      </c>
      <c r="G33" s="59">
        <v>113125000</v>
      </c>
      <c r="H33" s="60">
        <v>115786000</v>
      </c>
      <c r="I33" s="39">
        <f t="shared" si="0"/>
        <v>56.566265104435786</v>
      </c>
      <c r="J33" s="40">
        <f t="shared" si="1"/>
        <v>0.3734314240759984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369015426</v>
      </c>
      <c r="D8" s="42">
        <v>237000001</v>
      </c>
      <c r="E8" s="42">
        <v>296324811</v>
      </c>
      <c r="F8" s="42">
        <v>265602195</v>
      </c>
      <c r="G8" s="43">
        <v>276757488</v>
      </c>
      <c r="H8" s="44">
        <v>288934821</v>
      </c>
      <c r="I8" s="21">
        <f>IF(($E8=0),0,((($F8/$E8)-1)*100))</f>
        <v>-10.367885124543285</v>
      </c>
      <c r="J8" s="22">
        <f>IF(($E8=0),0,(((($H8/$E8)^(1/3))-1)*100))</f>
        <v>-0.8383017344346433</v>
      </c>
      <c r="K8" s="2"/>
    </row>
    <row r="9" spans="1:11" ht="12.75">
      <c r="A9" s="4" t="s">
        <v>17</v>
      </c>
      <c r="B9" s="20" t="s">
        <v>20</v>
      </c>
      <c r="C9" s="42">
        <v>750149501</v>
      </c>
      <c r="D9" s="42">
        <v>930000000</v>
      </c>
      <c r="E9" s="42">
        <v>797588813</v>
      </c>
      <c r="F9" s="42">
        <v>917857793</v>
      </c>
      <c r="G9" s="43">
        <v>984871057</v>
      </c>
      <c r="H9" s="44">
        <v>1057882847</v>
      </c>
      <c r="I9" s="21">
        <f>IF(($E9=0),0,((($F9/$E9)-1)*100))</f>
        <v>15.079070573674148</v>
      </c>
      <c r="J9" s="22">
        <f>IF(($E9=0),0,(((($H9/$E9)^(1/3))-1)*100))</f>
        <v>9.871783379173781</v>
      </c>
      <c r="K9" s="2"/>
    </row>
    <row r="10" spans="1:11" ht="12.75">
      <c r="A10" s="4" t="s">
        <v>17</v>
      </c>
      <c r="B10" s="20" t="s">
        <v>21</v>
      </c>
      <c r="C10" s="42">
        <v>942046758</v>
      </c>
      <c r="D10" s="42">
        <v>1044402323</v>
      </c>
      <c r="E10" s="42">
        <v>1022532478</v>
      </c>
      <c r="F10" s="42">
        <v>972300075</v>
      </c>
      <c r="G10" s="43">
        <v>1054677707</v>
      </c>
      <c r="H10" s="44">
        <v>1082167588</v>
      </c>
      <c r="I10" s="21">
        <f aca="true" t="shared" si="0" ref="I10:I33">IF(($E10=0),0,((($F10/$E10)-1)*100))</f>
        <v>-4.9125484110050905</v>
      </c>
      <c r="J10" s="22">
        <f aca="true" t="shared" si="1" ref="J10:J33">IF(($E10=0),0,(((($H10/$E10)^(1/3))-1)*100))</f>
        <v>1.9074193101457748</v>
      </c>
      <c r="K10" s="2"/>
    </row>
    <row r="11" spans="1:11" ht="12.75">
      <c r="A11" s="8" t="s">
        <v>17</v>
      </c>
      <c r="B11" s="23" t="s">
        <v>22</v>
      </c>
      <c r="C11" s="45">
        <v>2061211685</v>
      </c>
      <c r="D11" s="45">
        <v>2211402324</v>
      </c>
      <c r="E11" s="45">
        <v>2116446102</v>
      </c>
      <c r="F11" s="45">
        <v>2155760063</v>
      </c>
      <c r="G11" s="46">
        <v>2316306252</v>
      </c>
      <c r="H11" s="47">
        <v>2428985256</v>
      </c>
      <c r="I11" s="24">
        <f t="shared" si="0"/>
        <v>1.8575460515081854</v>
      </c>
      <c r="J11" s="25">
        <f t="shared" si="1"/>
        <v>4.6982015947621525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558802602</v>
      </c>
      <c r="D13" s="42">
        <v>558827602</v>
      </c>
      <c r="E13" s="42">
        <v>582313452</v>
      </c>
      <c r="F13" s="42">
        <v>605234181</v>
      </c>
      <c r="G13" s="43">
        <v>626654033</v>
      </c>
      <c r="H13" s="44">
        <v>658402794</v>
      </c>
      <c r="I13" s="21">
        <f t="shared" si="0"/>
        <v>3.9361496666918905</v>
      </c>
      <c r="J13" s="22">
        <f t="shared" si="1"/>
        <v>4.178543362561182</v>
      </c>
      <c r="K13" s="2"/>
    </row>
    <row r="14" spans="1:11" ht="12.75">
      <c r="A14" s="4" t="s">
        <v>17</v>
      </c>
      <c r="B14" s="20" t="s">
        <v>25</v>
      </c>
      <c r="C14" s="42">
        <v>200000000</v>
      </c>
      <c r="D14" s="42">
        <v>200000000</v>
      </c>
      <c r="E14" s="42">
        <v>57</v>
      </c>
      <c r="F14" s="42">
        <v>220000000</v>
      </c>
      <c r="G14" s="43">
        <v>229240000</v>
      </c>
      <c r="H14" s="44">
        <v>239326560</v>
      </c>
      <c r="I14" s="21">
        <f t="shared" si="0"/>
        <v>385964812.28070176</v>
      </c>
      <c r="J14" s="22">
        <f t="shared" si="1"/>
        <v>16032.636469739717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480000000</v>
      </c>
      <c r="D16" s="42">
        <v>480000000</v>
      </c>
      <c r="E16" s="42">
        <v>534768011</v>
      </c>
      <c r="F16" s="42">
        <v>580000000</v>
      </c>
      <c r="G16" s="43">
        <v>604360000</v>
      </c>
      <c r="H16" s="44">
        <v>630951840</v>
      </c>
      <c r="I16" s="21">
        <f t="shared" si="0"/>
        <v>8.458245083773352</v>
      </c>
      <c r="J16" s="22">
        <f t="shared" si="1"/>
        <v>5.668026609437149</v>
      </c>
      <c r="K16" s="2"/>
    </row>
    <row r="17" spans="1:11" ht="12.75">
      <c r="A17" s="4" t="s">
        <v>17</v>
      </c>
      <c r="B17" s="20" t="s">
        <v>27</v>
      </c>
      <c r="C17" s="42">
        <v>1223671767</v>
      </c>
      <c r="D17" s="42">
        <v>1229814117</v>
      </c>
      <c r="E17" s="42">
        <v>684673230</v>
      </c>
      <c r="F17" s="42">
        <v>1229856010</v>
      </c>
      <c r="G17" s="43">
        <v>1277262288</v>
      </c>
      <c r="H17" s="44">
        <v>1317008693</v>
      </c>
      <c r="I17" s="28">
        <f t="shared" si="0"/>
        <v>79.62671185493846</v>
      </c>
      <c r="J17" s="29">
        <f t="shared" si="1"/>
        <v>24.36602815609401</v>
      </c>
      <c r="K17" s="2"/>
    </row>
    <row r="18" spans="1:11" ht="12.75">
      <c r="A18" s="4" t="s">
        <v>17</v>
      </c>
      <c r="B18" s="23" t="s">
        <v>28</v>
      </c>
      <c r="C18" s="45">
        <v>2462474369</v>
      </c>
      <c r="D18" s="45">
        <v>2468641719</v>
      </c>
      <c r="E18" s="45">
        <v>1801754750</v>
      </c>
      <c r="F18" s="45">
        <v>2635090191</v>
      </c>
      <c r="G18" s="46">
        <v>2737516321</v>
      </c>
      <c r="H18" s="47">
        <v>2845689887</v>
      </c>
      <c r="I18" s="24">
        <f t="shared" si="0"/>
        <v>46.251324771032245</v>
      </c>
      <c r="J18" s="25">
        <f t="shared" si="1"/>
        <v>16.45656202777368</v>
      </c>
      <c r="K18" s="2"/>
    </row>
    <row r="19" spans="1:11" ht="23.25" customHeight="1">
      <c r="A19" s="30" t="s">
        <v>17</v>
      </c>
      <c r="B19" s="31" t="s">
        <v>29</v>
      </c>
      <c r="C19" s="51">
        <v>-401262684</v>
      </c>
      <c r="D19" s="51">
        <v>-257239395</v>
      </c>
      <c r="E19" s="51">
        <v>314691352</v>
      </c>
      <c r="F19" s="52">
        <v>-479330128</v>
      </c>
      <c r="G19" s="53">
        <v>-421210069</v>
      </c>
      <c r="H19" s="54">
        <v>-416704631</v>
      </c>
      <c r="I19" s="32">
        <f t="shared" si="0"/>
        <v>-252.31754064852723</v>
      </c>
      <c r="J19" s="33">
        <f t="shared" si="1"/>
        <v>-209.81150394829388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194500</v>
      </c>
      <c r="E23" s="42">
        <v>364718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281482417</v>
      </c>
      <c r="D24" s="42">
        <v>421794575</v>
      </c>
      <c r="E24" s="42">
        <v>295671648</v>
      </c>
      <c r="F24" s="42">
        <v>310285000</v>
      </c>
      <c r="G24" s="43">
        <v>338000000</v>
      </c>
      <c r="H24" s="44">
        <v>349294000</v>
      </c>
      <c r="I24" s="37">
        <f t="shared" si="0"/>
        <v>4.942425862895039</v>
      </c>
      <c r="J24" s="22">
        <f t="shared" si="1"/>
        <v>5.7126957723954375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281482417</v>
      </c>
      <c r="D26" s="45">
        <v>421989075</v>
      </c>
      <c r="E26" s="45">
        <v>296036366</v>
      </c>
      <c r="F26" s="45">
        <v>310285000</v>
      </c>
      <c r="G26" s="46">
        <v>338000000</v>
      </c>
      <c r="H26" s="47">
        <v>349294000</v>
      </c>
      <c r="I26" s="24">
        <f t="shared" si="0"/>
        <v>4.813136369874238</v>
      </c>
      <c r="J26" s="25">
        <f t="shared" si="1"/>
        <v>5.669265109037092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97400000</v>
      </c>
      <c r="D28" s="42">
        <v>146035992</v>
      </c>
      <c r="E28" s="42">
        <v>121684466</v>
      </c>
      <c r="F28" s="42">
        <v>62000000</v>
      </c>
      <c r="G28" s="43">
        <v>65000000</v>
      </c>
      <c r="H28" s="44">
        <v>70000000</v>
      </c>
      <c r="I28" s="37">
        <f t="shared" si="0"/>
        <v>-49.04854987817426</v>
      </c>
      <c r="J28" s="22">
        <f t="shared" si="1"/>
        <v>-16.832374961201136</v>
      </c>
      <c r="K28" s="2"/>
    </row>
    <row r="29" spans="1:11" ht="12.75">
      <c r="A29" s="8" t="s">
        <v>17</v>
      </c>
      <c r="B29" s="20" t="s">
        <v>38</v>
      </c>
      <c r="C29" s="42">
        <v>22897150</v>
      </c>
      <c r="D29" s="42">
        <v>21897150</v>
      </c>
      <c r="E29" s="42">
        <v>12347826</v>
      </c>
      <c r="F29" s="42">
        <v>35286732</v>
      </c>
      <c r="G29" s="43">
        <v>67000000</v>
      </c>
      <c r="H29" s="44">
        <v>75000000</v>
      </c>
      <c r="I29" s="37">
        <f t="shared" si="0"/>
        <v>185.77283158994953</v>
      </c>
      <c r="J29" s="22">
        <f t="shared" si="1"/>
        <v>82.45548377913934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62600000</v>
      </c>
      <c r="D31" s="42">
        <v>120087358</v>
      </c>
      <c r="E31" s="42">
        <v>92461151</v>
      </c>
      <c r="F31" s="42">
        <v>104430000</v>
      </c>
      <c r="G31" s="43">
        <v>96000000</v>
      </c>
      <c r="H31" s="44">
        <v>96000000</v>
      </c>
      <c r="I31" s="37">
        <f t="shared" si="0"/>
        <v>12.94473286407607</v>
      </c>
      <c r="J31" s="22">
        <f t="shared" si="1"/>
        <v>1.2598576520928662</v>
      </c>
      <c r="K31" s="2"/>
    </row>
    <row r="32" spans="1:11" ht="12.75">
      <c r="A32" s="8" t="s">
        <v>17</v>
      </c>
      <c r="B32" s="20" t="s">
        <v>34</v>
      </c>
      <c r="C32" s="42">
        <v>98585267</v>
      </c>
      <c r="D32" s="42">
        <v>133968575</v>
      </c>
      <c r="E32" s="42">
        <v>69542923</v>
      </c>
      <c r="F32" s="42">
        <v>108568268</v>
      </c>
      <c r="G32" s="43">
        <v>110000000</v>
      </c>
      <c r="H32" s="44">
        <v>108294000</v>
      </c>
      <c r="I32" s="37">
        <f t="shared" si="0"/>
        <v>56.11691789256543</v>
      </c>
      <c r="J32" s="22">
        <f t="shared" si="1"/>
        <v>15.90899800156038</v>
      </c>
      <c r="K32" s="2"/>
    </row>
    <row r="33" spans="1:11" ht="13.5" thickBot="1">
      <c r="A33" s="8" t="s">
        <v>17</v>
      </c>
      <c r="B33" s="38" t="s">
        <v>41</v>
      </c>
      <c r="C33" s="58">
        <v>281482417</v>
      </c>
      <c r="D33" s="58">
        <v>421989075</v>
      </c>
      <c r="E33" s="58">
        <v>296036366</v>
      </c>
      <c r="F33" s="58">
        <v>310285000</v>
      </c>
      <c r="G33" s="59">
        <v>338000000</v>
      </c>
      <c r="H33" s="60">
        <v>349294000</v>
      </c>
      <c r="I33" s="39">
        <f t="shared" si="0"/>
        <v>4.813136369874238</v>
      </c>
      <c r="J33" s="40">
        <f t="shared" si="1"/>
        <v>5.669265109037092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398240441</v>
      </c>
      <c r="D8" s="42">
        <v>398240441</v>
      </c>
      <c r="E8" s="42">
        <v>414491990</v>
      </c>
      <c r="F8" s="42">
        <v>496067451</v>
      </c>
      <c r="G8" s="43">
        <v>527815767</v>
      </c>
      <c r="H8" s="44">
        <v>561595977</v>
      </c>
      <c r="I8" s="21">
        <f>IF(($E8=0),0,((($F8/$E8)-1)*100))</f>
        <v>19.680829296604752</v>
      </c>
      <c r="J8" s="22">
        <f>IF(($E8=0),0,(((($H8/$E8)^(1/3))-1)*100))</f>
        <v>10.654551415655277</v>
      </c>
      <c r="K8" s="2"/>
    </row>
    <row r="9" spans="1:11" ht="12.75">
      <c r="A9" s="4" t="s">
        <v>17</v>
      </c>
      <c r="B9" s="20" t="s">
        <v>20</v>
      </c>
      <c r="C9" s="42">
        <v>3339986071</v>
      </c>
      <c r="D9" s="42">
        <v>3273586072</v>
      </c>
      <c r="E9" s="42">
        <v>3147658469</v>
      </c>
      <c r="F9" s="42">
        <v>3629436452</v>
      </c>
      <c r="G9" s="43">
        <v>3763016704</v>
      </c>
      <c r="H9" s="44">
        <v>3934592309</v>
      </c>
      <c r="I9" s="21">
        <f>IF(($E9=0),0,((($F9/$E9)-1)*100))</f>
        <v>15.30591669156085</v>
      </c>
      <c r="J9" s="22">
        <f>IF(($E9=0),0,(((($H9/$E9)^(1/3))-1)*100))</f>
        <v>7.7219099297414</v>
      </c>
      <c r="K9" s="2"/>
    </row>
    <row r="10" spans="1:11" ht="12.75">
      <c r="A10" s="4" t="s">
        <v>17</v>
      </c>
      <c r="B10" s="20" t="s">
        <v>21</v>
      </c>
      <c r="C10" s="42">
        <v>1452522402</v>
      </c>
      <c r="D10" s="42">
        <v>1547910588</v>
      </c>
      <c r="E10" s="42">
        <v>1385012020</v>
      </c>
      <c r="F10" s="42">
        <v>1544234551</v>
      </c>
      <c r="G10" s="43">
        <v>1657537620</v>
      </c>
      <c r="H10" s="44">
        <v>1727204463</v>
      </c>
      <c r="I10" s="21">
        <f aca="true" t="shared" si="0" ref="I10:I33">IF(($E10=0),0,((($F10/$E10)-1)*100))</f>
        <v>11.496111853238645</v>
      </c>
      <c r="J10" s="22">
        <f aca="true" t="shared" si="1" ref="J10:J33">IF(($E10=0),0,(((($H10/$E10)^(1/3))-1)*100))</f>
        <v>7.637450621718855</v>
      </c>
      <c r="K10" s="2"/>
    </row>
    <row r="11" spans="1:11" ht="12.75">
      <c r="A11" s="8" t="s">
        <v>17</v>
      </c>
      <c r="B11" s="23" t="s">
        <v>22</v>
      </c>
      <c r="C11" s="45">
        <v>5190748914</v>
      </c>
      <c r="D11" s="45">
        <v>5219737101</v>
      </c>
      <c r="E11" s="45">
        <v>4947162479</v>
      </c>
      <c r="F11" s="45">
        <v>5669738454</v>
      </c>
      <c r="G11" s="46">
        <v>5948370091</v>
      </c>
      <c r="H11" s="47">
        <v>6223392749</v>
      </c>
      <c r="I11" s="24">
        <f t="shared" si="0"/>
        <v>14.60586706151723</v>
      </c>
      <c r="J11" s="25">
        <f t="shared" si="1"/>
        <v>7.950256471919226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792398131</v>
      </c>
      <c r="D13" s="42">
        <v>799008524</v>
      </c>
      <c r="E13" s="42">
        <v>700662323</v>
      </c>
      <c r="F13" s="42">
        <v>875663772</v>
      </c>
      <c r="G13" s="43">
        <v>908099914</v>
      </c>
      <c r="H13" s="44">
        <v>948903654</v>
      </c>
      <c r="I13" s="21">
        <f t="shared" si="0"/>
        <v>24.97657477152515</v>
      </c>
      <c r="J13" s="22">
        <f t="shared" si="1"/>
        <v>10.638034395556883</v>
      </c>
      <c r="K13" s="2"/>
    </row>
    <row r="14" spans="1:11" ht="12.75">
      <c r="A14" s="4" t="s">
        <v>17</v>
      </c>
      <c r="B14" s="20" t="s">
        <v>25</v>
      </c>
      <c r="C14" s="42">
        <v>898086851</v>
      </c>
      <c r="D14" s="42">
        <v>898086851</v>
      </c>
      <c r="E14" s="42">
        <v>0</v>
      </c>
      <c r="F14" s="42">
        <v>793908413</v>
      </c>
      <c r="G14" s="43">
        <v>828840382</v>
      </c>
      <c r="H14" s="44">
        <v>866138200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1076054953</v>
      </c>
      <c r="D16" s="42">
        <v>1515610066</v>
      </c>
      <c r="E16" s="42">
        <v>1823902839</v>
      </c>
      <c r="F16" s="42">
        <v>1627750079</v>
      </c>
      <c r="G16" s="43">
        <v>1699371082</v>
      </c>
      <c r="H16" s="44">
        <v>1775842781</v>
      </c>
      <c r="I16" s="21">
        <f t="shared" si="0"/>
        <v>-10.754561910082094</v>
      </c>
      <c r="J16" s="22">
        <f t="shared" si="1"/>
        <v>-0.886167044624897</v>
      </c>
      <c r="K16" s="2"/>
    </row>
    <row r="17" spans="1:11" ht="12.75">
      <c r="A17" s="4" t="s">
        <v>17</v>
      </c>
      <c r="B17" s="20" t="s">
        <v>27</v>
      </c>
      <c r="C17" s="42">
        <v>1559550470</v>
      </c>
      <c r="D17" s="42">
        <v>1727750719</v>
      </c>
      <c r="E17" s="42">
        <v>1268986952</v>
      </c>
      <c r="F17" s="42">
        <v>2012866491</v>
      </c>
      <c r="G17" s="43">
        <v>2075473067</v>
      </c>
      <c r="H17" s="44">
        <v>2175371574</v>
      </c>
      <c r="I17" s="28">
        <f t="shared" si="0"/>
        <v>58.619951751875846</v>
      </c>
      <c r="J17" s="29">
        <f t="shared" si="1"/>
        <v>19.68106105919403</v>
      </c>
      <c r="K17" s="2"/>
    </row>
    <row r="18" spans="1:11" ht="12.75">
      <c r="A18" s="4" t="s">
        <v>17</v>
      </c>
      <c r="B18" s="23" t="s">
        <v>28</v>
      </c>
      <c r="C18" s="45">
        <v>4326090405</v>
      </c>
      <c r="D18" s="45">
        <v>4940456160</v>
      </c>
      <c r="E18" s="45">
        <v>3793552114</v>
      </c>
      <c r="F18" s="45">
        <v>5310188755</v>
      </c>
      <c r="G18" s="46">
        <v>5511784445</v>
      </c>
      <c r="H18" s="47">
        <v>5766256209</v>
      </c>
      <c r="I18" s="24">
        <f t="shared" si="0"/>
        <v>39.97932796027486</v>
      </c>
      <c r="J18" s="25">
        <f t="shared" si="1"/>
        <v>14.97832040896765</v>
      </c>
      <c r="K18" s="2"/>
    </row>
    <row r="19" spans="1:11" ht="23.25" customHeight="1">
      <c r="A19" s="30" t="s">
        <v>17</v>
      </c>
      <c r="B19" s="31" t="s">
        <v>29</v>
      </c>
      <c r="C19" s="51">
        <v>864658509</v>
      </c>
      <c r="D19" s="51">
        <v>279280941</v>
      </c>
      <c r="E19" s="51">
        <v>1153610365</v>
      </c>
      <c r="F19" s="52">
        <v>359549699</v>
      </c>
      <c r="G19" s="53">
        <v>436585646</v>
      </c>
      <c r="H19" s="54">
        <v>457136540</v>
      </c>
      <c r="I19" s="32">
        <f t="shared" si="0"/>
        <v>-68.83265702974157</v>
      </c>
      <c r="J19" s="33">
        <f t="shared" si="1"/>
        <v>-26.549358054366657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95000000</v>
      </c>
      <c r="D22" s="42">
        <v>125000000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57318500</v>
      </c>
      <c r="D23" s="42">
        <v>26393115</v>
      </c>
      <c r="E23" s="42">
        <v>7594942</v>
      </c>
      <c r="F23" s="42">
        <v>182944900</v>
      </c>
      <c r="G23" s="43">
        <v>124605368</v>
      </c>
      <c r="H23" s="44">
        <v>130724846</v>
      </c>
      <c r="I23" s="37">
        <f t="shared" si="0"/>
        <v>2308.772838554922</v>
      </c>
      <c r="J23" s="22">
        <f t="shared" si="1"/>
        <v>158.19305669420905</v>
      </c>
      <c r="K23" s="2"/>
    </row>
    <row r="24" spans="1:11" ht="12.75">
      <c r="A24" s="8" t="s">
        <v>17</v>
      </c>
      <c r="B24" s="20" t="s">
        <v>33</v>
      </c>
      <c r="C24" s="42">
        <v>459085997</v>
      </c>
      <c r="D24" s="42">
        <v>422121384</v>
      </c>
      <c r="E24" s="42">
        <v>335841452</v>
      </c>
      <c r="F24" s="42">
        <v>443924887</v>
      </c>
      <c r="G24" s="43">
        <v>522686905</v>
      </c>
      <c r="H24" s="44">
        <v>528572462</v>
      </c>
      <c r="I24" s="37">
        <f t="shared" si="0"/>
        <v>32.182875090713935</v>
      </c>
      <c r="J24" s="22">
        <f t="shared" si="1"/>
        <v>16.32062974920949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611404497</v>
      </c>
      <c r="D26" s="45">
        <v>573514499</v>
      </c>
      <c r="E26" s="45">
        <v>343436394</v>
      </c>
      <c r="F26" s="45">
        <v>626869787</v>
      </c>
      <c r="G26" s="46">
        <v>647292273</v>
      </c>
      <c r="H26" s="47">
        <v>659297308</v>
      </c>
      <c r="I26" s="24">
        <f t="shared" si="0"/>
        <v>82.5286422614838</v>
      </c>
      <c r="J26" s="25">
        <f t="shared" si="1"/>
        <v>24.282981230078615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142300000</v>
      </c>
      <c r="D28" s="42">
        <v>88500003</v>
      </c>
      <c r="E28" s="42">
        <v>59201901</v>
      </c>
      <c r="F28" s="42">
        <v>55850003</v>
      </c>
      <c r="G28" s="43">
        <v>67866103</v>
      </c>
      <c r="H28" s="44">
        <v>86882944</v>
      </c>
      <c r="I28" s="37">
        <f t="shared" si="0"/>
        <v>-5.661808055791995</v>
      </c>
      <c r="J28" s="22">
        <f t="shared" si="1"/>
        <v>13.640453635741867</v>
      </c>
      <c r="K28" s="2"/>
    </row>
    <row r="29" spans="1:11" ht="12.75">
      <c r="A29" s="8" t="s">
        <v>17</v>
      </c>
      <c r="B29" s="20" t="s">
        <v>38</v>
      </c>
      <c r="C29" s="42">
        <v>38800000</v>
      </c>
      <c r="D29" s="42">
        <v>120800000</v>
      </c>
      <c r="E29" s="42">
        <v>726127</v>
      </c>
      <c r="F29" s="42">
        <v>116700000</v>
      </c>
      <c r="G29" s="43">
        <v>100352300</v>
      </c>
      <c r="H29" s="44">
        <v>107204706</v>
      </c>
      <c r="I29" s="37">
        <f t="shared" si="0"/>
        <v>15971.568747615775</v>
      </c>
      <c r="J29" s="22">
        <f t="shared" si="1"/>
        <v>428.5268902860985</v>
      </c>
      <c r="K29" s="2"/>
    </row>
    <row r="30" spans="1:11" ht="12.75">
      <c r="A30" s="8" t="s">
        <v>17</v>
      </c>
      <c r="B30" s="20" t="s">
        <v>39</v>
      </c>
      <c r="C30" s="42">
        <v>1500000</v>
      </c>
      <c r="D30" s="42">
        <v>1500000</v>
      </c>
      <c r="E30" s="42">
        <v>0</v>
      </c>
      <c r="F30" s="42">
        <v>1500000</v>
      </c>
      <c r="G30" s="43">
        <v>1500000</v>
      </c>
      <c r="H30" s="44">
        <v>1500000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267830236</v>
      </c>
      <c r="D31" s="42">
        <v>267550235</v>
      </c>
      <c r="E31" s="42">
        <v>210502269</v>
      </c>
      <c r="F31" s="42">
        <v>264669275</v>
      </c>
      <c r="G31" s="43">
        <v>284310894</v>
      </c>
      <c r="H31" s="44">
        <v>304610771</v>
      </c>
      <c r="I31" s="37">
        <f t="shared" si="0"/>
        <v>25.732267047439763</v>
      </c>
      <c r="J31" s="22">
        <f t="shared" si="1"/>
        <v>13.108738345592297</v>
      </c>
      <c r="K31" s="2"/>
    </row>
    <row r="32" spans="1:11" ht="12.75">
      <c r="A32" s="8" t="s">
        <v>17</v>
      </c>
      <c r="B32" s="20" t="s">
        <v>34</v>
      </c>
      <c r="C32" s="42">
        <v>160974261</v>
      </c>
      <c r="D32" s="42">
        <v>95464261</v>
      </c>
      <c r="E32" s="42">
        <v>73239133</v>
      </c>
      <c r="F32" s="42">
        <v>188150509</v>
      </c>
      <c r="G32" s="43">
        <v>193262976</v>
      </c>
      <c r="H32" s="44">
        <v>159098887</v>
      </c>
      <c r="I32" s="37">
        <f t="shared" si="0"/>
        <v>156.89887535943384</v>
      </c>
      <c r="J32" s="22">
        <f t="shared" si="1"/>
        <v>29.51139530655922</v>
      </c>
      <c r="K32" s="2"/>
    </row>
    <row r="33" spans="1:11" ht="13.5" thickBot="1">
      <c r="A33" s="8" t="s">
        <v>17</v>
      </c>
      <c r="B33" s="38" t="s">
        <v>41</v>
      </c>
      <c r="C33" s="58">
        <v>611404497</v>
      </c>
      <c r="D33" s="58">
        <v>573814499</v>
      </c>
      <c r="E33" s="58">
        <v>343669430</v>
      </c>
      <c r="F33" s="58">
        <v>626869787</v>
      </c>
      <c r="G33" s="59">
        <v>647292273</v>
      </c>
      <c r="H33" s="60">
        <v>659297308</v>
      </c>
      <c r="I33" s="39">
        <f t="shared" si="0"/>
        <v>82.40487290359226</v>
      </c>
      <c r="J33" s="40">
        <f t="shared" si="1"/>
        <v>24.254883534010997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480059797</v>
      </c>
      <c r="D8" s="42">
        <v>485342034</v>
      </c>
      <c r="E8" s="42">
        <v>425612716</v>
      </c>
      <c r="F8" s="42">
        <v>490297413</v>
      </c>
      <c r="G8" s="43">
        <v>510887979</v>
      </c>
      <c r="H8" s="44">
        <v>533366738</v>
      </c>
      <c r="I8" s="21">
        <f>IF(($E8=0),0,((($F8/$E8)-1)*100))</f>
        <v>15.198017955835708</v>
      </c>
      <c r="J8" s="22">
        <f>IF(($E8=0),0,(((($H8/$E8)^(1/3))-1)*100))</f>
        <v>7.812829627697004</v>
      </c>
      <c r="K8" s="2"/>
    </row>
    <row r="9" spans="1:11" ht="12.75">
      <c r="A9" s="4" t="s">
        <v>17</v>
      </c>
      <c r="B9" s="20" t="s">
        <v>20</v>
      </c>
      <c r="C9" s="42">
        <v>1941586955</v>
      </c>
      <c r="D9" s="42">
        <v>2023654118</v>
      </c>
      <c r="E9" s="42">
        <v>1724467444</v>
      </c>
      <c r="F9" s="42">
        <v>1999468890</v>
      </c>
      <c r="G9" s="43">
        <v>2186649486</v>
      </c>
      <c r="H9" s="44">
        <v>2393763675</v>
      </c>
      <c r="I9" s="21">
        <f>IF(($E9=0),0,((($F9/$E9)-1)*100))</f>
        <v>15.947036110007296</v>
      </c>
      <c r="J9" s="22">
        <f>IF(($E9=0),0,(((($H9/$E9)^(1/3))-1)*100))</f>
        <v>11.551502490151133</v>
      </c>
      <c r="K9" s="2"/>
    </row>
    <row r="10" spans="1:11" ht="12.75">
      <c r="A10" s="4" t="s">
        <v>17</v>
      </c>
      <c r="B10" s="20" t="s">
        <v>21</v>
      </c>
      <c r="C10" s="42">
        <v>977494926</v>
      </c>
      <c r="D10" s="42">
        <v>1071368961</v>
      </c>
      <c r="E10" s="42">
        <v>663016109</v>
      </c>
      <c r="F10" s="42">
        <v>1041591666</v>
      </c>
      <c r="G10" s="43">
        <v>1098046110</v>
      </c>
      <c r="H10" s="44">
        <v>1120667029</v>
      </c>
      <c r="I10" s="21">
        <f aca="true" t="shared" si="0" ref="I10:I33">IF(($E10=0),0,((($F10/$E10)-1)*100))</f>
        <v>57.098998329164274</v>
      </c>
      <c r="J10" s="22">
        <f aca="true" t="shared" si="1" ref="J10:J33">IF(($E10=0),0,(((($H10/$E10)^(1/3))-1)*100))</f>
        <v>19.1198592173939</v>
      </c>
      <c r="K10" s="2"/>
    </row>
    <row r="11" spans="1:11" ht="12.75">
      <c r="A11" s="8" t="s">
        <v>17</v>
      </c>
      <c r="B11" s="23" t="s">
        <v>22</v>
      </c>
      <c r="C11" s="45">
        <v>3399141678</v>
      </c>
      <c r="D11" s="45">
        <v>3580365113</v>
      </c>
      <c r="E11" s="45">
        <v>2813096269</v>
      </c>
      <c r="F11" s="45">
        <v>3531357969</v>
      </c>
      <c r="G11" s="46">
        <v>3795583575</v>
      </c>
      <c r="H11" s="47">
        <v>4047797442</v>
      </c>
      <c r="I11" s="24">
        <f t="shared" si="0"/>
        <v>25.53278065579063</v>
      </c>
      <c r="J11" s="25">
        <f t="shared" si="1"/>
        <v>12.895871111119783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649482600</v>
      </c>
      <c r="D13" s="42">
        <v>660805267</v>
      </c>
      <c r="E13" s="42">
        <v>678987847</v>
      </c>
      <c r="F13" s="42">
        <v>692304160</v>
      </c>
      <c r="G13" s="43">
        <v>730342193</v>
      </c>
      <c r="H13" s="44">
        <v>770782749</v>
      </c>
      <c r="I13" s="21">
        <f t="shared" si="0"/>
        <v>1.9612004925914306</v>
      </c>
      <c r="J13" s="22">
        <f t="shared" si="1"/>
        <v>4.3173777778714895</v>
      </c>
      <c r="K13" s="2"/>
    </row>
    <row r="14" spans="1:11" ht="12.75">
      <c r="A14" s="4" t="s">
        <v>17</v>
      </c>
      <c r="B14" s="20" t="s">
        <v>25</v>
      </c>
      <c r="C14" s="42">
        <v>968658700</v>
      </c>
      <c r="D14" s="42">
        <v>896009300</v>
      </c>
      <c r="E14" s="42">
        <v>639689343</v>
      </c>
      <c r="F14" s="42">
        <v>746929890</v>
      </c>
      <c r="G14" s="43">
        <v>728335115</v>
      </c>
      <c r="H14" s="44">
        <v>731782603</v>
      </c>
      <c r="I14" s="21">
        <f t="shared" si="0"/>
        <v>16.764472970124178</v>
      </c>
      <c r="J14" s="22">
        <f t="shared" si="1"/>
        <v>4.585382318649045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600626280</v>
      </c>
      <c r="D16" s="42">
        <v>590626280</v>
      </c>
      <c r="E16" s="42">
        <v>482078554</v>
      </c>
      <c r="F16" s="42">
        <v>1032353000</v>
      </c>
      <c r="G16" s="43">
        <v>1160120000</v>
      </c>
      <c r="H16" s="44">
        <v>1312923000</v>
      </c>
      <c r="I16" s="21">
        <f t="shared" si="0"/>
        <v>114.14621982955913</v>
      </c>
      <c r="J16" s="22">
        <f t="shared" si="1"/>
        <v>39.64985258426053</v>
      </c>
      <c r="K16" s="2"/>
    </row>
    <row r="17" spans="1:11" ht="12.75">
      <c r="A17" s="4" t="s">
        <v>17</v>
      </c>
      <c r="B17" s="20" t="s">
        <v>27</v>
      </c>
      <c r="C17" s="42">
        <v>1163606359</v>
      </c>
      <c r="D17" s="42">
        <v>1305136736</v>
      </c>
      <c r="E17" s="42">
        <v>930257447</v>
      </c>
      <c r="F17" s="42">
        <v>1220968444</v>
      </c>
      <c r="G17" s="43">
        <v>1281332704</v>
      </c>
      <c r="H17" s="44">
        <v>1335341719</v>
      </c>
      <c r="I17" s="28">
        <f t="shared" si="0"/>
        <v>31.250596051396084</v>
      </c>
      <c r="J17" s="29">
        <f t="shared" si="1"/>
        <v>12.805364729037905</v>
      </c>
      <c r="K17" s="2"/>
    </row>
    <row r="18" spans="1:11" ht="12.75">
      <c r="A18" s="4" t="s">
        <v>17</v>
      </c>
      <c r="B18" s="23" t="s">
        <v>28</v>
      </c>
      <c r="C18" s="45">
        <v>3382373939</v>
      </c>
      <c r="D18" s="45">
        <v>3452577583</v>
      </c>
      <c r="E18" s="45">
        <v>2731013191</v>
      </c>
      <c r="F18" s="45">
        <v>3692555494</v>
      </c>
      <c r="G18" s="46">
        <v>3900130012</v>
      </c>
      <c r="H18" s="47">
        <v>4150830071</v>
      </c>
      <c r="I18" s="24">
        <f t="shared" si="0"/>
        <v>35.20826285895446</v>
      </c>
      <c r="J18" s="25">
        <f t="shared" si="1"/>
        <v>14.975079580273842</v>
      </c>
      <c r="K18" s="2"/>
    </row>
    <row r="19" spans="1:11" ht="23.25" customHeight="1">
      <c r="A19" s="30" t="s">
        <v>17</v>
      </c>
      <c r="B19" s="31" t="s">
        <v>29</v>
      </c>
      <c r="C19" s="51">
        <v>16767739</v>
      </c>
      <c r="D19" s="51">
        <v>127787530</v>
      </c>
      <c r="E19" s="51">
        <v>82083078</v>
      </c>
      <c r="F19" s="52">
        <v>-161197525</v>
      </c>
      <c r="G19" s="53">
        <v>-104546437</v>
      </c>
      <c r="H19" s="54">
        <v>-103032629</v>
      </c>
      <c r="I19" s="32">
        <f t="shared" si="0"/>
        <v>-296.38338245551654</v>
      </c>
      <c r="J19" s="33">
        <f t="shared" si="1"/>
        <v>-207.87158234060215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14000000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162800300</v>
      </c>
      <c r="D24" s="42">
        <v>225524967</v>
      </c>
      <c r="E24" s="42">
        <v>163236667</v>
      </c>
      <c r="F24" s="42">
        <v>167630448</v>
      </c>
      <c r="G24" s="43">
        <v>175428427</v>
      </c>
      <c r="H24" s="44">
        <v>194402700</v>
      </c>
      <c r="I24" s="37">
        <f t="shared" si="0"/>
        <v>2.6916630195592095</v>
      </c>
      <c r="J24" s="22">
        <f t="shared" si="1"/>
        <v>5.997313425442785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162800300</v>
      </c>
      <c r="D26" s="45">
        <v>239524967</v>
      </c>
      <c r="E26" s="45">
        <v>163236667</v>
      </c>
      <c r="F26" s="45">
        <v>167630448</v>
      </c>
      <c r="G26" s="46">
        <v>175428427</v>
      </c>
      <c r="H26" s="47">
        <v>194402700</v>
      </c>
      <c r="I26" s="24">
        <f t="shared" si="0"/>
        <v>2.6916630195592095</v>
      </c>
      <c r="J26" s="25">
        <f t="shared" si="1"/>
        <v>5.997313425442785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11792363</v>
      </c>
      <c r="D28" s="42">
        <v>42038914</v>
      </c>
      <c r="E28" s="42">
        <v>22109493</v>
      </c>
      <c r="F28" s="42">
        <v>33279870</v>
      </c>
      <c r="G28" s="43">
        <v>58161211</v>
      </c>
      <c r="H28" s="44">
        <v>25860754</v>
      </c>
      <c r="I28" s="37">
        <f t="shared" si="0"/>
        <v>50.52299028295222</v>
      </c>
      <c r="J28" s="22">
        <f t="shared" si="1"/>
        <v>5.362839552467502</v>
      </c>
      <c r="K28" s="2"/>
    </row>
    <row r="29" spans="1:11" ht="12.75">
      <c r="A29" s="8" t="s">
        <v>17</v>
      </c>
      <c r="B29" s="20" t="s">
        <v>38</v>
      </c>
      <c r="C29" s="42">
        <v>39898912</v>
      </c>
      <c r="D29" s="42">
        <v>68188958</v>
      </c>
      <c r="E29" s="42">
        <v>37942433</v>
      </c>
      <c r="F29" s="42">
        <v>38707000</v>
      </c>
      <c r="G29" s="43">
        <v>22000000</v>
      </c>
      <c r="H29" s="44">
        <v>25000000</v>
      </c>
      <c r="I29" s="37">
        <f t="shared" si="0"/>
        <v>2.0150710946765127</v>
      </c>
      <c r="J29" s="22">
        <f t="shared" si="1"/>
        <v>-12.982832137745948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40648277</v>
      </c>
      <c r="D31" s="42">
        <v>58102179</v>
      </c>
      <c r="E31" s="42">
        <v>48996916</v>
      </c>
      <c r="F31" s="42">
        <v>55012148</v>
      </c>
      <c r="G31" s="43">
        <v>56975217</v>
      </c>
      <c r="H31" s="44">
        <v>83219000</v>
      </c>
      <c r="I31" s="37">
        <f t="shared" si="0"/>
        <v>12.276756357481755</v>
      </c>
      <c r="J31" s="22">
        <f t="shared" si="1"/>
        <v>19.312125490277655</v>
      </c>
      <c r="K31" s="2"/>
    </row>
    <row r="32" spans="1:11" ht="12.75">
      <c r="A32" s="8" t="s">
        <v>17</v>
      </c>
      <c r="B32" s="20" t="s">
        <v>34</v>
      </c>
      <c r="C32" s="42">
        <v>70460748</v>
      </c>
      <c r="D32" s="42">
        <v>71194916</v>
      </c>
      <c r="E32" s="42">
        <v>54187825</v>
      </c>
      <c r="F32" s="42">
        <v>40631430</v>
      </c>
      <c r="G32" s="43">
        <v>38291999</v>
      </c>
      <c r="H32" s="44">
        <v>60322946</v>
      </c>
      <c r="I32" s="37">
        <f t="shared" si="0"/>
        <v>-25.01741858064981</v>
      </c>
      <c r="J32" s="22">
        <f t="shared" si="1"/>
        <v>3.639889474777447</v>
      </c>
      <c r="K32" s="2"/>
    </row>
    <row r="33" spans="1:11" ht="13.5" thickBot="1">
      <c r="A33" s="8" t="s">
        <v>17</v>
      </c>
      <c r="B33" s="38" t="s">
        <v>41</v>
      </c>
      <c r="C33" s="58">
        <v>162800300</v>
      </c>
      <c r="D33" s="58">
        <v>239524967</v>
      </c>
      <c r="E33" s="58">
        <v>163236667</v>
      </c>
      <c r="F33" s="58">
        <v>167630448</v>
      </c>
      <c r="G33" s="59">
        <v>175428427</v>
      </c>
      <c r="H33" s="60">
        <v>194402700</v>
      </c>
      <c r="I33" s="39">
        <f t="shared" si="0"/>
        <v>2.6916630195592095</v>
      </c>
      <c r="J33" s="40">
        <f t="shared" si="1"/>
        <v>5.997313425442785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191817346</v>
      </c>
      <c r="D8" s="42">
        <v>193317846</v>
      </c>
      <c r="E8" s="42">
        <v>201997063</v>
      </c>
      <c r="F8" s="42">
        <v>213902154</v>
      </c>
      <c r="G8" s="43">
        <v>226315354</v>
      </c>
      <c r="H8" s="44">
        <v>236919554</v>
      </c>
      <c r="I8" s="21">
        <f>IF(($E8=0),0,((($F8/$E8)-1)*100))</f>
        <v>5.893695097933183</v>
      </c>
      <c r="J8" s="22">
        <f>IF(($E8=0),0,(((($H8/$E8)^(1/3))-1)*100))</f>
        <v>5.45939701240592</v>
      </c>
      <c r="K8" s="2"/>
    </row>
    <row r="9" spans="1:11" ht="12.75">
      <c r="A9" s="4" t="s">
        <v>17</v>
      </c>
      <c r="B9" s="20" t="s">
        <v>20</v>
      </c>
      <c r="C9" s="42">
        <v>1043355300</v>
      </c>
      <c r="D9" s="42">
        <v>1043255300</v>
      </c>
      <c r="E9" s="42">
        <v>1094047824</v>
      </c>
      <c r="F9" s="42">
        <v>1196920506</v>
      </c>
      <c r="G9" s="43">
        <v>1295800376</v>
      </c>
      <c r="H9" s="44">
        <v>1439675054</v>
      </c>
      <c r="I9" s="21">
        <f>IF(($E9=0),0,((($F9/$E9)-1)*100))</f>
        <v>9.402941968650168</v>
      </c>
      <c r="J9" s="22">
        <f>IF(($E9=0),0,(((($H9/$E9)^(1/3))-1)*100))</f>
        <v>9.582883561132283</v>
      </c>
      <c r="K9" s="2"/>
    </row>
    <row r="10" spans="1:11" ht="12.75">
      <c r="A10" s="4" t="s">
        <v>17</v>
      </c>
      <c r="B10" s="20" t="s">
        <v>21</v>
      </c>
      <c r="C10" s="42">
        <v>479922600</v>
      </c>
      <c r="D10" s="42">
        <v>473608140</v>
      </c>
      <c r="E10" s="42">
        <v>397167515</v>
      </c>
      <c r="F10" s="42">
        <v>477024370</v>
      </c>
      <c r="G10" s="43">
        <v>509706534</v>
      </c>
      <c r="H10" s="44">
        <v>524818967</v>
      </c>
      <c r="I10" s="21">
        <f aca="true" t="shared" si="0" ref="I10:I33">IF(($E10=0),0,((($F10/$E10)-1)*100))</f>
        <v>20.106592806312463</v>
      </c>
      <c r="J10" s="22">
        <f aca="true" t="shared" si="1" ref="J10:J33">IF(($E10=0),0,(((($H10/$E10)^(1/3))-1)*100))</f>
        <v>9.735025145131448</v>
      </c>
      <c r="K10" s="2"/>
    </row>
    <row r="11" spans="1:11" ht="12.75">
      <c r="A11" s="8" t="s">
        <v>17</v>
      </c>
      <c r="B11" s="23" t="s">
        <v>22</v>
      </c>
      <c r="C11" s="45">
        <v>1715095246</v>
      </c>
      <c r="D11" s="45">
        <v>1710181286</v>
      </c>
      <c r="E11" s="45">
        <v>1693212402</v>
      </c>
      <c r="F11" s="45">
        <v>1887847030</v>
      </c>
      <c r="G11" s="46">
        <v>2031822264</v>
      </c>
      <c r="H11" s="47">
        <v>2201413575</v>
      </c>
      <c r="I11" s="24">
        <f t="shared" si="0"/>
        <v>11.4949918728507</v>
      </c>
      <c r="J11" s="25">
        <f t="shared" si="1"/>
        <v>9.143212640599497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547068276</v>
      </c>
      <c r="D13" s="42">
        <v>547734073</v>
      </c>
      <c r="E13" s="42">
        <v>495536820</v>
      </c>
      <c r="F13" s="42">
        <v>592135833</v>
      </c>
      <c r="G13" s="43">
        <v>623133027</v>
      </c>
      <c r="H13" s="44">
        <v>648313877</v>
      </c>
      <c r="I13" s="21">
        <f t="shared" si="0"/>
        <v>19.49381137813331</v>
      </c>
      <c r="J13" s="22">
        <f t="shared" si="1"/>
        <v>9.371238341546896</v>
      </c>
      <c r="K13" s="2"/>
    </row>
    <row r="14" spans="1:11" ht="12.75">
      <c r="A14" s="4" t="s">
        <v>17</v>
      </c>
      <c r="B14" s="20" t="s">
        <v>25</v>
      </c>
      <c r="C14" s="42">
        <v>305152722</v>
      </c>
      <c r="D14" s="42">
        <v>226754222</v>
      </c>
      <c r="E14" s="42">
        <v>225152750</v>
      </c>
      <c r="F14" s="42">
        <v>224000000</v>
      </c>
      <c r="G14" s="43">
        <v>232000000</v>
      </c>
      <c r="H14" s="44">
        <v>237000000</v>
      </c>
      <c r="I14" s="21">
        <f t="shared" si="0"/>
        <v>-0.5119857518951054</v>
      </c>
      <c r="J14" s="22">
        <f t="shared" si="1"/>
        <v>1.7240626655333546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589577400</v>
      </c>
      <c r="D16" s="42">
        <v>589577400</v>
      </c>
      <c r="E16" s="42">
        <v>572271996</v>
      </c>
      <c r="F16" s="42">
        <v>678014010</v>
      </c>
      <c r="G16" s="43">
        <v>759375691</v>
      </c>
      <c r="H16" s="44">
        <v>850500774</v>
      </c>
      <c r="I16" s="21">
        <f t="shared" si="0"/>
        <v>18.47757967174757</v>
      </c>
      <c r="J16" s="22">
        <f t="shared" si="1"/>
        <v>14.118855191070434</v>
      </c>
      <c r="K16" s="2"/>
    </row>
    <row r="17" spans="1:11" ht="12.75">
      <c r="A17" s="4" t="s">
        <v>17</v>
      </c>
      <c r="B17" s="20" t="s">
        <v>27</v>
      </c>
      <c r="C17" s="42">
        <v>650166757</v>
      </c>
      <c r="D17" s="42">
        <v>738011176</v>
      </c>
      <c r="E17" s="42">
        <v>412261520</v>
      </c>
      <c r="F17" s="42">
        <v>697126087</v>
      </c>
      <c r="G17" s="43">
        <v>718375632</v>
      </c>
      <c r="H17" s="44">
        <v>742351156</v>
      </c>
      <c r="I17" s="28">
        <f t="shared" si="0"/>
        <v>69.09802471984288</v>
      </c>
      <c r="J17" s="29">
        <f t="shared" si="1"/>
        <v>21.659360609863178</v>
      </c>
      <c r="K17" s="2"/>
    </row>
    <row r="18" spans="1:11" ht="12.75">
      <c r="A18" s="4" t="s">
        <v>17</v>
      </c>
      <c r="B18" s="23" t="s">
        <v>28</v>
      </c>
      <c r="C18" s="45">
        <v>2091965155</v>
      </c>
      <c r="D18" s="45">
        <v>2102076871</v>
      </c>
      <c r="E18" s="45">
        <v>1705223086</v>
      </c>
      <c r="F18" s="45">
        <v>2191275930</v>
      </c>
      <c r="G18" s="46">
        <v>2332884350</v>
      </c>
      <c r="H18" s="47">
        <v>2478165807</v>
      </c>
      <c r="I18" s="24">
        <f t="shared" si="0"/>
        <v>28.50376868519595</v>
      </c>
      <c r="J18" s="25">
        <f t="shared" si="1"/>
        <v>13.270387327881462</v>
      </c>
      <c r="K18" s="2"/>
    </row>
    <row r="19" spans="1:11" ht="23.25" customHeight="1">
      <c r="A19" s="30" t="s">
        <v>17</v>
      </c>
      <c r="B19" s="31" t="s">
        <v>29</v>
      </c>
      <c r="C19" s="51">
        <v>-376869909</v>
      </c>
      <c r="D19" s="51">
        <v>-391895585</v>
      </c>
      <c r="E19" s="51">
        <v>-12010684</v>
      </c>
      <c r="F19" s="52">
        <v>-303428900</v>
      </c>
      <c r="G19" s="53">
        <v>-301062086</v>
      </c>
      <c r="H19" s="54">
        <v>-276752232</v>
      </c>
      <c r="I19" s="32">
        <f t="shared" si="0"/>
        <v>2426.324895401461</v>
      </c>
      <c r="J19" s="33">
        <f t="shared" si="1"/>
        <v>184.56040072059952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66020753</v>
      </c>
      <c r="D23" s="42">
        <v>66104111</v>
      </c>
      <c r="E23" s="42">
        <v>45106624</v>
      </c>
      <c r="F23" s="42">
        <v>99513424</v>
      </c>
      <c r="G23" s="43">
        <v>77826086</v>
      </c>
      <c r="H23" s="44">
        <v>27978261</v>
      </c>
      <c r="I23" s="37">
        <f t="shared" si="0"/>
        <v>120.61820454574476</v>
      </c>
      <c r="J23" s="22">
        <f t="shared" si="1"/>
        <v>-14.717459097343099</v>
      </c>
      <c r="K23" s="2"/>
    </row>
    <row r="24" spans="1:11" ht="12.75">
      <c r="A24" s="8" t="s">
        <v>17</v>
      </c>
      <c r="B24" s="20" t="s">
        <v>33</v>
      </c>
      <c r="C24" s="42">
        <v>83278941</v>
      </c>
      <c r="D24" s="42">
        <v>169039898</v>
      </c>
      <c r="E24" s="42">
        <v>114185237</v>
      </c>
      <c r="F24" s="42">
        <v>113603694</v>
      </c>
      <c r="G24" s="43">
        <v>137458001</v>
      </c>
      <c r="H24" s="44">
        <v>142226305</v>
      </c>
      <c r="I24" s="37">
        <f t="shared" si="0"/>
        <v>-0.5092978876069632</v>
      </c>
      <c r="J24" s="22">
        <f t="shared" si="1"/>
        <v>7.594479734992565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149299694</v>
      </c>
      <c r="D26" s="45">
        <v>235144009</v>
      </c>
      <c r="E26" s="45">
        <v>159291861</v>
      </c>
      <c r="F26" s="45">
        <v>213117118</v>
      </c>
      <c r="G26" s="46">
        <v>215284087</v>
      </c>
      <c r="H26" s="47">
        <v>170204566</v>
      </c>
      <c r="I26" s="24">
        <f t="shared" si="0"/>
        <v>33.790337222565306</v>
      </c>
      <c r="J26" s="25">
        <f t="shared" si="1"/>
        <v>2.23333777426189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30865898</v>
      </c>
      <c r="D28" s="42">
        <v>31857021</v>
      </c>
      <c r="E28" s="42">
        <v>28148487</v>
      </c>
      <c r="F28" s="42">
        <v>28239129</v>
      </c>
      <c r="G28" s="43">
        <v>8207129</v>
      </c>
      <c r="H28" s="44">
        <v>13630435</v>
      </c>
      <c r="I28" s="37">
        <f t="shared" si="0"/>
        <v>0.32201375512652675</v>
      </c>
      <c r="J28" s="22">
        <f t="shared" si="1"/>
        <v>-21.47314217019167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3178002</v>
      </c>
      <c r="E29" s="42">
        <v>3305878</v>
      </c>
      <c r="F29" s="42">
        <v>8000000</v>
      </c>
      <c r="G29" s="43">
        <v>15432871</v>
      </c>
      <c r="H29" s="44">
        <v>14782609</v>
      </c>
      <c r="I29" s="37">
        <f t="shared" si="0"/>
        <v>141.99320120101225</v>
      </c>
      <c r="J29" s="22">
        <f t="shared" si="1"/>
        <v>64.74848232829531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70434782</v>
      </c>
      <c r="D31" s="42">
        <v>65603974</v>
      </c>
      <c r="E31" s="42">
        <v>63029408</v>
      </c>
      <c r="F31" s="42">
        <v>39130434</v>
      </c>
      <c r="G31" s="43">
        <v>69730839</v>
      </c>
      <c r="H31" s="44">
        <v>20869566</v>
      </c>
      <c r="I31" s="37">
        <f t="shared" si="0"/>
        <v>-37.9171798662618</v>
      </c>
      <c r="J31" s="22">
        <f t="shared" si="1"/>
        <v>-30.81848582273816</v>
      </c>
      <c r="K31" s="2"/>
    </row>
    <row r="32" spans="1:11" ht="12.75">
      <c r="A32" s="8" t="s">
        <v>17</v>
      </c>
      <c r="B32" s="20" t="s">
        <v>34</v>
      </c>
      <c r="C32" s="42">
        <v>62959884</v>
      </c>
      <c r="D32" s="42">
        <v>144265882</v>
      </c>
      <c r="E32" s="42">
        <v>74460908</v>
      </c>
      <c r="F32" s="42">
        <v>137747555</v>
      </c>
      <c r="G32" s="43">
        <v>121913248</v>
      </c>
      <c r="H32" s="44">
        <v>120921956</v>
      </c>
      <c r="I32" s="37">
        <f t="shared" si="0"/>
        <v>84.99311746238712</v>
      </c>
      <c r="J32" s="22">
        <f t="shared" si="1"/>
        <v>17.541784166454157</v>
      </c>
      <c r="K32" s="2"/>
    </row>
    <row r="33" spans="1:11" ht="13.5" thickBot="1">
      <c r="A33" s="8" t="s">
        <v>17</v>
      </c>
      <c r="B33" s="38" t="s">
        <v>41</v>
      </c>
      <c r="C33" s="58">
        <v>164260564</v>
      </c>
      <c r="D33" s="58">
        <v>244904879</v>
      </c>
      <c r="E33" s="58">
        <v>168944681</v>
      </c>
      <c r="F33" s="58">
        <v>213117118</v>
      </c>
      <c r="G33" s="59">
        <v>215284087</v>
      </c>
      <c r="H33" s="60">
        <v>170204566</v>
      </c>
      <c r="I33" s="39">
        <f t="shared" si="0"/>
        <v>26.146095123290692</v>
      </c>
      <c r="J33" s="40">
        <f t="shared" si="1"/>
        <v>0.2479640256531912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331536704</v>
      </c>
      <c r="D8" s="42">
        <v>342977305</v>
      </c>
      <c r="E8" s="42">
        <v>343711353</v>
      </c>
      <c r="F8" s="42">
        <v>403840831</v>
      </c>
      <c r="G8" s="43">
        <v>440022694</v>
      </c>
      <c r="H8" s="44">
        <v>474334478</v>
      </c>
      <c r="I8" s="21">
        <f>IF(($E8=0),0,((($F8/$E8)-1)*100))</f>
        <v>17.494178610969534</v>
      </c>
      <c r="J8" s="22">
        <f>IF(($E8=0),0,(((($H8/$E8)^(1/3))-1)*100))</f>
        <v>11.33463047237826</v>
      </c>
      <c r="K8" s="2"/>
    </row>
    <row r="9" spans="1:11" ht="12.75">
      <c r="A9" s="4" t="s">
        <v>17</v>
      </c>
      <c r="B9" s="20" t="s">
        <v>20</v>
      </c>
      <c r="C9" s="42">
        <v>1676425099</v>
      </c>
      <c r="D9" s="42">
        <v>1651795109</v>
      </c>
      <c r="E9" s="42">
        <v>1605845062</v>
      </c>
      <c r="F9" s="42">
        <v>1840504940</v>
      </c>
      <c r="G9" s="43">
        <v>1959578227</v>
      </c>
      <c r="H9" s="44">
        <v>2100561423</v>
      </c>
      <c r="I9" s="21">
        <f>IF(($E9=0),0,((($F9/$E9)-1)*100))</f>
        <v>14.61285920745945</v>
      </c>
      <c r="J9" s="22">
        <f>IF(($E9=0),0,(((($H9/$E9)^(1/3))-1)*100))</f>
        <v>9.364720721148556</v>
      </c>
      <c r="K9" s="2"/>
    </row>
    <row r="10" spans="1:11" ht="12.75">
      <c r="A10" s="4" t="s">
        <v>17</v>
      </c>
      <c r="B10" s="20" t="s">
        <v>21</v>
      </c>
      <c r="C10" s="42">
        <v>423258395</v>
      </c>
      <c r="D10" s="42">
        <v>434448713</v>
      </c>
      <c r="E10" s="42">
        <v>335612988</v>
      </c>
      <c r="F10" s="42">
        <v>364452104</v>
      </c>
      <c r="G10" s="43">
        <v>379286092</v>
      </c>
      <c r="H10" s="44">
        <v>348783676</v>
      </c>
      <c r="I10" s="21">
        <f aca="true" t="shared" si="0" ref="I10:I33">IF(($E10=0),0,((($F10/$E10)-1)*100))</f>
        <v>8.592967802545237</v>
      </c>
      <c r="J10" s="22">
        <f aca="true" t="shared" si="1" ref="J10:J33">IF(($E10=0),0,(((($H10/$E10)^(1/3))-1)*100))</f>
        <v>1.2913743346843143</v>
      </c>
      <c r="K10" s="2"/>
    </row>
    <row r="11" spans="1:11" ht="12.75">
      <c r="A11" s="8" t="s">
        <v>17</v>
      </c>
      <c r="B11" s="23" t="s">
        <v>22</v>
      </c>
      <c r="C11" s="45">
        <v>2431220198</v>
      </c>
      <c r="D11" s="45">
        <v>2429221127</v>
      </c>
      <c r="E11" s="45">
        <v>2285169403</v>
      </c>
      <c r="F11" s="45">
        <v>2608797875</v>
      </c>
      <c r="G11" s="46">
        <v>2778887013</v>
      </c>
      <c r="H11" s="47">
        <v>2923679577</v>
      </c>
      <c r="I11" s="24">
        <f t="shared" si="0"/>
        <v>14.16212170419997</v>
      </c>
      <c r="J11" s="25">
        <f t="shared" si="1"/>
        <v>8.560155780072431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688195688</v>
      </c>
      <c r="D13" s="42">
        <v>704373917</v>
      </c>
      <c r="E13" s="42">
        <v>705403721</v>
      </c>
      <c r="F13" s="42">
        <v>743376564</v>
      </c>
      <c r="G13" s="43">
        <v>783287154</v>
      </c>
      <c r="H13" s="44">
        <v>824656257</v>
      </c>
      <c r="I13" s="21">
        <f t="shared" si="0"/>
        <v>5.383136191310234</v>
      </c>
      <c r="J13" s="22">
        <f t="shared" si="1"/>
        <v>5.3444687691330595</v>
      </c>
      <c r="K13" s="2"/>
    </row>
    <row r="14" spans="1:11" ht="12.75">
      <c r="A14" s="4" t="s">
        <v>17</v>
      </c>
      <c r="B14" s="20" t="s">
        <v>25</v>
      </c>
      <c r="C14" s="42">
        <v>157074850</v>
      </c>
      <c r="D14" s="42">
        <v>208151815</v>
      </c>
      <c r="E14" s="42">
        <v>132033248</v>
      </c>
      <c r="F14" s="42">
        <v>125513910</v>
      </c>
      <c r="G14" s="43">
        <v>130330890</v>
      </c>
      <c r="H14" s="44">
        <v>135640851</v>
      </c>
      <c r="I14" s="21">
        <f t="shared" si="0"/>
        <v>-4.937648735264011</v>
      </c>
      <c r="J14" s="22">
        <f t="shared" si="1"/>
        <v>0.9026098938381022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835891216</v>
      </c>
      <c r="D16" s="42">
        <v>825891216</v>
      </c>
      <c r="E16" s="42">
        <v>815211612</v>
      </c>
      <c r="F16" s="42">
        <v>972889852</v>
      </c>
      <c r="G16" s="43">
        <v>1059477049</v>
      </c>
      <c r="H16" s="44">
        <v>1153770506</v>
      </c>
      <c r="I16" s="21">
        <f t="shared" si="0"/>
        <v>19.34200122752914</v>
      </c>
      <c r="J16" s="22">
        <f t="shared" si="1"/>
        <v>12.274990040664813</v>
      </c>
      <c r="K16" s="2"/>
    </row>
    <row r="17" spans="1:11" ht="12.75">
      <c r="A17" s="4" t="s">
        <v>17</v>
      </c>
      <c r="B17" s="20" t="s">
        <v>27</v>
      </c>
      <c r="C17" s="42">
        <v>834022667</v>
      </c>
      <c r="D17" s="42">
        <v>793938976</v>
      </c>
      <c r="E17" s="42">
        <v>618578130</v>
      </c>
      <c r="F17" s="42">
        <v>818788035</v>
      </c>
      <c r="G17" s="43">
        <v>879039033</v>
      </c>
      <c r="H17" s="44">
        <v>837727176</v>
      </c>
      <c r="I17" s="28">
        <f t="shared" si="0"/>
        <v>32.36614669839686</v>
      </c>
      <c r="J17" s="29">
        <f t="shared" si="1"/>
        <v>10.637583358754355</v>
      </c>
      <c r="K17" s="2"/>
    </row>
    <row r="18" spans="1:11" ht="12.75">
      <c r="A18" s="4" t="s">
        <v>17</v>
      </c>
      <c r="B18" s="23" t="s">
        <v>28</v>
      </c>
      <c r="C18" s="45">
        <v>2515184421</v>
      </c>
      <c r="D18" s="45">
        <v>2532355924</v>
      </c>
      <c r="E18" s="45">
        <v>2271226711</v>
      </c>
      <c r="F18" s="45">
        <v>2660568361</v>
      </c>
      <c r="G18" s="46">
        <v>2852134126</v>
      </c>
      <c r="H18" s="47">
        <v>2951794790</v>
      </c>
      <c r="I18" s="24">
        <f t="shared" si="0"/>
        <v>17.142350788423787</v>
      </c>
      <c r="J18" s="25">
        <f t="shared" si="1"/>
        <v>9.129431196927996</v>
      </c>
      <c r="K18" s="2"/>
    </row>
    <row r="19" spans="1:11" ht="23.25" customHeight="1">
      <c r="A19" s="30" t="s">
        <v>17</v>
      </c>
      <c r="B19" s="31" t="s">
        <v>29</v>
      </c>
      <c r="C19" s="51">
        <v>-83964223</v>
      </c>
      <c r="D19" s="51">
        <v>-103134797</v>
      </c>
      <c r="E19" s="51">
        <v>13942692</v>
      </c>
      <c r="F19" s="52">
        <v>-51770486</v>
      </c>
      <c r="G19" s="53">
        <v>-73247113</v>
      </c>
      <c r="H19" s="54">
        <v>-28115213</v>
      </c>
      <c r="I19" s="32">
        <f t="shared" si="0"/>
        <v>-471.3091130464619</v>
      </c>
      <c r="J19" s="33">
        <f t="shared" si="1"/>
        <v>-226.33729716417523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63300476</v>
      </c>
      <c r="D23" s="42">
        <v>94303180</v>
      </c>
      <c r="E23" s="42">
        <v>65538575</v>
      </c>
      <c r="F23" s="42">
        <v>31720000</v>
      </c>
      <c r="G23" s="43">
        <v>34915000</v>
      </c>
      <c r="H23" s="44">
        <v>41675000</v>
      </c>
      <c r="I23" s="37">
        <f t="shared" si="0"/>
        <v>-51.601022756445346</v>
      </c>
      <c r="J23" s="22">
        <f t="shared" si="1"/>
        <v>-14.00770533352047</v>
      </c>
      <c r="K23" s="2"/>
    </row>
    <row r="24" spans="1:11" ht="12.75">
      <c r="A24" s="8" t="s">
        <v>17</v>
      </c>
      <c r="B24" s="20" t="s">
        <v>33</v>
      </c>
      <c r="C24" s="42">
        <v>153671957</v>
      </c>
      <c r="D24" s="42">
        <v>144755881</v>
      </c>
      <c r="E24" s="42">
        <v>138916278</v>
      </c>
      <c r="F24" s="42">
        <v>96382569</v>
      </c>
      <c r="G24" s="43">
        <v>56106954</v>
      </c>
      <c r="H24" s="44">
        <v>53458043</v>
      </c>
      <c r="I24" s="37">
        <f t="shared" si="0"/>
        <v>-30.618232515558763</v>
      </c>
      <c r="J24" s="22">
        <f t="shared" si="1"/>
        <v>-27.263348208151296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216972433</v>
      </c>
      <c r="D26" s="45">
        <v>239059061</v>
      </c>
      <c r="E26" s="45">
        <v>204454853</v>
      </c>
      <c r="F26" s="45">
        <v>128102569</v>
      </c>
      <c r="G26" s="46">
        <v>91021954</v>
      </c>
      <c r="H26" s="47">
        <v>95133043</v>
      </c>
      <c r="I26" s="24">
        <f t="shared" si="0"/>
        <v>-37.344324617229795</v>
      </c>
      <c r="J26" s="25">
        <f t="shared" si="1"/>
        <v>-22.510179472683845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35938539</v>
      </c>
      <c r="D28" s="42">
        <v>18913204</v>
      </c>
      <c r="E28" s="42">
        <v>18762227</v>
      </c>
      <c r="F28" s="42">
        <v>10095000</v>
      </c>
      <c r="G28" s="43">
        <v>19628406</v>
      </c>
      <c r="H28" s="44">
        <v>11983768</v>
      </c>
      <c r="I28" s="37">
        <f t="shared" si="0"/>
        <v>-46.195086542764884</v>
      </c>
      <c r="J28" s="22">
        <f t="shared" si="1"/>
        <v>-13.880202055545876</v>
      </c>
      <c r="K28" s="2"/>
    </row>
    <row r="29" spans="1:11" ht="12.75">
      <c r="A29" s="8" t="s">
        <v>17</v>
      </c>
      <c r="B29" s="20" t="s">
        <v>38</v>
      </c>
      <c r="C29" s="42">
        <v>39250000</v>
      </c>
      <c r="D29" s="42">
        <v>60217635</v>
      </c>
      <c r="E29" s="42">
        <v>58090825</v>
      </c>
      <c r="F29" s="42">
        <v>21462577</v>
      </c>
      <c r="G29" s="43">
        <v>24021739</v>
      </c>
      <c r="H29" s="44">
        <v>24021739</v>
      </c>
      <c r="I29" s="37">
        <f t="shared" si="0"/>
        <v>-63.05341334023058</v>
      </c>
      <c r="J29" s="22">
        <f t="shared" si="1"/>
        <v>-25.49839426341397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1905296</v>
      </c>
      <c r="E30" s="42">
        <v>1318932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87394552</v>
      </c>
      <c r="D31" s="42">
        <v>96072157</v>
      </c>
      <c r="E31" s="42">
        <v>75445739</v>
      </c>
      <c r="F31" s="42">
        <v>27785752</v>
      </c>
      <c r="G31" s="43">
        <v>9528406</v>
      </c>
      <c r="H31" s="44">
        <v>14483768</v>
      </c>
      <c r="I31" s="37">
        <f t="shared" si="0"/>
        <v>-63.171211034197704</v>
      </c>
      <c r="J31" s="22">
        <f t="shared" si="1"/>
        <v>-42.31242527266406</v>
      </c>
      <c r="K31" s="2"/>
    </row>
    <row r="32" spans="1:11" ht="12.75">
      <c r="A32" s="8" t="s">
        <v>17</v>
      </c>
      <c r="B32" s="20" t="s">
        <v>34</v>
      </c>
      <c r="C32" s="42">
        <v>54389342</v>
      </c>
      <c r="D32" s="42">
        <v>61950769</v>
      </c>
      <c r="E32" s="42">
        <v>50837130</v>
      </c>
      <c r="F32" s="42">
        <v>68759240</v>
      </c>
      <c r="G32" s="43">
        <v>37843403</v>
      </c>
      <c r="H32" s="44">
        <v>44643768</v>
      </c>
      <c r="I32" s="37">
        <f t="shared" si="0"/>
        <v>35.25397676855479</v>
      </c>
      <c r="J32" s="22">
        <f t="shared" si="1"/>
        <v>-4.237985692328761</v>
      </c>
      <c r="K32" s="2"/>
    </row>
    <row r="33" spans="1:11" ht="13.5" thickBot="1">
      <c r="A33" s="8" t="s">
        <v>17</v>
      </c>
      <c r="B33" s="38" t="s">
        <v>41</v>
      </c>
      <c r="C33" s="58">
        <v>216972433</v>
      </c>
      <c r="D33" s="58">
        <v>239059061</v>
      </c>
      <c r="E33" s="58">
        <v>204454853</v>
      </c>
      <c r="F33" s="58">
        <v>128102569</v>
      </c>
      <c r="G33" s="59">
        <v>91021954</v>
      </c>
      <c r="H33" s="60">
        <v>95133043</v>
      </c>
      <c r="I33" s="39">
        <f t="shared" si="0"/>
        <v>-37.344324617229795</v>
      </c>
      <c r="J33" s="40">
        <f t="shared" si="1"/>
        <v>-22.510179472683845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392239042</v>
      </c>
      <c r="D8" s="42">
        <v>399239042</v>
      </c>
      <c r="E8" s="42">
        <v>394484141</v>
      </c>
      <c r="F8" s="42">
        <v>423632548</v>
      </c>
      <c r="G8" s="43">
        <v>449050499</v>
      </c>
      <c r="H8" s="44">
        <v>475993530</v>
      </c>
      <c r="I8" s="21">
        <f>IF(($E8=0),0,((($F8/$E8)-1)*100))</f>
        <v>7.38899336386758</v>
      </c>
      <c r="J8" s="22">
        <f>IF(($E8=0),0,(((($H8/$E8)^(1/3))-1)*100))</f>
        <v>6.460989983528287</v>
      </c>
      <c r="K8" s="2"/>
    </row>
    <row r="9" spans="1:11" ht="12.75">
      <c r="A9" s="4" t="s">
        <v>17</v>
      </c>
      <c r="B9" s="20" t="s">
        <v>20</v>
      </c>
      <c r="C9" s="42">
        <v>1072777791</v>
      </c>
      <c r="D9" s="42">
        <v>1009777787</v>
      </c>
      <c r="E9" s="42">
        <v>898188097</v>
      </c>
      <c r="F9" s="42">
        <v>1156096672</v>
      </c>
      <c r="G9" s="43">
        <v>1237779405</v>
      </c>
      <c r="H9" s="44">
        <v>1317077744</v>
      </c>
      <c r="I9" s="21">
        <f>IF(($E9=0),0,((($F9/$E9)-1)*100))</f>
        <v>28.714316729583643</v>
      </c>
      <c r="J9" s="22">
        <f>IF(($E9=0),0,(((($H9/$E9)^(1/3))-1)*100))</f>
        <v>13.609514842598047</v>
      </c>
      <c r="K9" s="2"/>
    </row>
    <row r="10" spans="1:11" ht="12.75">
      <c r="A10" s="4" t="s">
        <v>17</v>
      </c>
      <c r="B10" s="20" t="s">
        <v>21</v>
      </c>
      <c r="C10" s="42">
        <v>434714042</v>
      </c>
      <c r="D10" s="42">
        <v>425256294</v>
      </c>
      <c r="E10" s="42">
        <v>350518528</v>
      </c>
      <c r="F10" s="42">
        <v>440321648</v>
      </c>
      <c r="G10" s="43">
        <v>434703516</v>
      </c>
      <c r="H10" s="44">
        <v>451017919</v>
      </c>
      <c r="I10" s="21">
        <f aca="true" t="shared" si="0" ref="I10:I33">IF(($E10=0),0,((($F10/$E10)-1)*100))</f>
        <v>25.620077920674134</v>
      </c>
      <c r="J10" s="22">
        <f aca="true" t="shared" si="1" ref="J10:J33">IF(($E10=0),0,(((($H10/$E10)^(1/3))-1)*100))</f>
        <v>8.76627934518568</v>
      </c>
      <c r="K10" s="2"/>
    </row>
    <row r="11" spans="1:11" ht="12.75">
      <c r="A11" s="8" t="s">
        <v>17</v>
      </c>
      <c r="B11" s="23" t="s">
        <v>22</v>
      </c>
      <c r="C11" s="45">
        <v>1899730875</v>
      </c>
      <c r="D11" s="45">
        <v>1834273123</v>
      </c>
      <c r="E11" s="45">
        <v>1643190766</v>
      </c>
      <c r="F11" s="45">
        <v>2020050868</v>
      </c>
      <c r="G11" s="46">
        <v>2121533420</v>
      </c>
      <c r="H11" s="47">
        <v>2244089193</v>
      </c>
      <c r="I11" s="24">
        <f t="shared" si="0"/>
        <v>22.93465310284004</v>
      </c>
      <c r="J11" s="25">
        <f t="shared" si="1"/>
        <v>10.94746309703507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579439085</v>
      </c>
      <c r="D13" s="42">
        <v>532497021</v>
      </c>
      <c r="E13" s="42">
        <v>531338668</v>
      </c>
      <c r="F13" s="42">
        <v>607458297</v>
      </c>
      <c r="G13" s="43">
        <v>621596977</v>
      </c>
      <c r="H13" s="44">
        <v>643102408</v>
      </c>
      <c r="I13" s="21">
        <f t="shared" si="0"/>
        <v>14.326009677880247</v>
      </c>
      <c r="J13" s="22">
        <f t="shared" si="1"/>
        <v>6.570312107771503</v>
      </c>
      <c r="K13" s="2"/>
    </row>
    <row r="14" spans="1:11" ht="12.75">
      <c r="A14" s="4" t="s">
        <v>17</v>
      </c>
      <c r="B14" s="20" t="s">
        <v>25</v>
      </c>
      <c r="C14" s="42">
        <v>74007187</v>
      </c>
      <c r="D14" s="42">
        <v>74007187</v>
      </c>
      <c r="E14" s="42">
        <v>22019648</v>
      </c>
      <c r="F14" s="42">
        <v>103900000</v>
      </c>
      <c r="G14" s="43">
        <v>110134000</v>
      </c>
      <c r="H14" s="44">
        <v>116742040</v>
      </c>
      <c r="I14" s="21">
        <f t="shared" si="0"/>
        <v>371.851321147368</v>
      </c>
      <c r="J14" s="22">
        <f t="shared" si="1"/>
        <v>74.3702145699842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455253780</v>
      </c>
      <c r="D16" s="42">
        <v>430253780</v>
      </c>
      <c r="E16" s="42">
        <v>371992494</v>
      </c>
      <c r="F16" s="42">
        <v>507699460</v>
      </c>
      <c r="G16" s="43">
        <v>553392412</v>
      </c>
      <c r="H16" s="44">
        <v>603197729</v>
      </c>
      <c r="I16" s="21">
        <f t="shared" si="0"/>
        <v>36.48110329882086</v>
      </c>
      <c r="J16" s="22">
        <f t="shared" si="1"/>
        <v>17.483039407042877</v>
      </c>
      <c r="K16" s="2"/>
    </row>
    <row r="17" spans="1:11" ht="12.75">
      <c r="A17" s="4" t="s">
        <v>17</v>
      </c>
      <c r="B17" s="20" t="s">
        <v>27</v>
      </c>
      <c r="C17" s="42">
        <v>778763345</v>
      </c>
      <c r="D17" s="42">
        <v>794173004</v>
      </c>
      <c r="E17" s="42">
        <v>421621746</v>
      </c>
      <c r="F17" s="42">
        <v>798432667</v>
      </c>
      <c r="G17" s="43">
        <v>797943151</v>
      </c>
      <c r="H17" s="44">
        <v>822947582</v>
      </c>
      <c r="I17" s="28">
        <f t="shared" si="0"/>
        <v>89.37179464173084</v>
      </c>
      <c r="J17" s="29">
        <f t="shared" si="1"/>
        <v>24.97305614345602</v>
      </c>
      <c r="K17" s="2"/>
    </row>
    <row r="18" spans="1:11" ht="12.75">
      <c r="A18" s="4" t="s">
        <v>17</v>
      </c>
      <c r="B18" s="23" t="s">
        <v>28</v>
      </c>
      <c r="C18" s="45">
        <v>1887463397</v>
      </c>
      <c r="D18" s="45">
        <v>1830930992</v>
      </c>
      <c r="E18" s="45">
        <v>1346972556</v>
      </c>
      <c r="F18" s="45">
        <v>2017490424</v>
      </c>
      <c r="G18" s="46">
        <v>2083066540</v>
      </c>
      <c r="H18" s="47">
        <v>2185989759</v>
      </c>
      <c r="I18" s="24">
        <f t="shared" si="0"/>
        <v>49.77962357237515</v>
      </c>
      <c r="J18" s="25">
        <f t="shared" si="1"/>
        <v>17.515853350283585</v>
      </c>
      <c r="K18" s="2"/>
    </row>
    <row r="19" spans="1:11" ht="23.25" customHeight="1">
      <c r="A19" s="30" t="s">
        <v>17</v>
      </c>
      <c r="B19" s="31" t="s">
        <v>29</v>
      </c>
      <c r="C19" s="51">
        <v>12267478</v>
      </c>
      <c r="D19" s="51">
        <v>3342131</v>
      </c>
      <c r="E19" s="51">
        <v>296218210</v>
      </c>
      <c r="F19" s="52">
        <v>2560444</v>
      </c>
      <c r="G19" s="53">
        <v>38466880</v>
      </c>
      <c r="H19" s="54">
        <v>58099434</v>
      </c>
      <c r="I19" s="32">
        <f t="shared" si="0"/>
        <v>-99.13562235083387</v>
      </c>
      <c r="J19" s="33">
        <f t="shared" si="1"/>
        <v>-41.89858409151655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102779511</v>
      </c>
      <c r="D22" s="42">
        <v>120000000</v>
      </c>
      <c r="E22" s="42">
        <v>69763251</v>
      </c>
      <c r="F22" s="42">
        <v>144000000</v>
      </c>
      <c r="G22" s="43">
        <v>140000000</v>
      </c>
      <c r="H22" s="44">
        <v>160000000</v>
      </c>
      <c r="I22" s="37">
        <f t="shared" si="0"/>
        <v>106.41239898639472</v>
      </c>
      <c r="J22" s="22">
        <f t="shared" si="1"/>
        <v>31.87559253129548</v>
      </c>
      <c r="K22" s="2"/>
    </row>
    <row r="23" spans="1:11" ht="12.75">
      <c r="A23" s="8" t="s">
        <v>17</v>
      </c>
      <c r="B23" s="20" t="s">
        <v>32</v>
      </c>
      <c r="C23" s="42">
        <v>127630035</v>
      </c>
      <c r="D23" s="42">
        <v>249598285</v>
      </c>
      <c r="E23" s="42">
        <v>185983893</v>
      </c>
      <c r="F23" s="42">
        <v>156500195</v>
      </c>
      <c r="G23" s="43">
        <v>147572908</v>
      </c>
      <c r="H23" s="44">
        <v>155649763</v>
      </c>
      <c r="I23" s="37">
        <f t="shared" si="0"/>
        <v>-15.852823340997602</v>
      </c>
      <c r="J23" s="22">
        <f t="shared" si="1"/>
        <v>-5.7623654161569675</v>
      </c>
      <c r="K23" s="2"/>
    </row>
    <row r="24" spans="1:11" ht="12.75">
      <c r="A24" s="8" t="s">
        <v>17</v>
      </c>
      <c r="B24" s="20" t="s">
        <v>33</v>
      </c>
      <c r="C24" s="42">
        <v>145340765</v>
      </c>
      <c r="D24" s="42">
        <v>84281716</v>
      </c>
      <c r="E24" s="42">
        <v>66004554</v>
      </c>
      <c r="F24" s="42">
        <v>105553720</v>
      </c>
      <c r="G24" s="43">
        <v>96887360</v>
      </c>
      <c r="H24" s="44">
        <v>65844880</v>
      </c>
      <c r="I24" s="37">
        <f t="shared" si="0"/>
        <v>59.91884438761603</v>
      </c>
      <c r="J24" s="22">
        <f t="shared" si="1"/>
        <v>-0.0807029825237171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375750311</v>
      </c>
      <c r="D26" s="45">
        <v>453880001</v>
      </c>
      <c r="E26" s="45">
        <v>321751698</v>
      </c>
      <c r="F26" s="45">
        <v>406053915</v>
      </c>
      <c r="G26" s="46">
        <v>384460268</v>
      </c>
      <c r="H26" s="47">
        <v>381494643</v>
      </c>
      <c r="I26" s="24">
        <f t="shared" si="0"/>
        <v>26.201016971789226</v>
      </c>
      <c r="J26" s="25">
        <f t="shared" si="1"/>
        <v>5.84147059982052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69304511</v>
      </c>
      <c r="D28" s="42">
        <v>53066727</v>
      </c>
      <c r="E28" s="42">
        <v>19853689</v>
      </c>
      <c r="F28" s="42">
        <v>81750000</v>
      </c>
      <c r="G28" s="43">
        <v>74500000</v>
      </c>
      <c r="H28" s="44">
        <v>99668000</v>
      </c>
      <c r="I28" s="37">
        <f t="shared" si="0"/>
        <v>311.76226745568545</v>
      </c>
      <c r="J28" s="22">
        <f t="shared" si="1"/>
        <v>71.22670903817452</v>
      </c>
      <c r="K28" s="2"/>
    </row>
    <row r="29" spans="1:11" ht="12.75">
      <c r="A29" s="8" t="s">
        <v>17</v>
      </c>
      <c r="B29" s="20" t="s">
        <v>38</v>
      </c>
      <c r="C29" s="42">
        <v>41850000</v>
      </c>
      <c r="D29" s="42">
        <v>44119522</v>
      </c>
      <c r="E29" s="42">
        <v>39793041</v>
      </c>
      <c r="F29" s="42">
        <v>73113553</v>
      </c>
      <c r="G29" s="43">
        <v>57802612</v>
      </c>
      <c r="H29" s="44">
        <v>85010643</v>
      </c>
      <c r="I29" s="37">
        <f t="shared" si="0"/>
        <v>83.73452031474548</v>
      </c>
      <c r="J29" s="22">
        <f t="shared" si="1"/>
        <v>28.791951522903325</v>
      </c>
      <c r="K29" s="2"/>
    </row>
    <row r="30" spans="1:11" ht="12.75">
      <c r="A30" s="8" t="s">
        <v>17</v>
      </c>
      <c r="B30" s="20" t="s">
        <v>39</v>
      </c>
      <c r="C30" s="42">
        <v>11759000</v>
      </c>
      <c r="D30" s="42">
        <v>55457826</v>
      </c>
      <c r="E30" s="42">
        <v>49374374</v>
      </c>
      <c r="F30" s="42">
        <v>9700000</v>
      </c>
      <c r="G30" s="43">
        <v>19380000</v>
      </c>
      <c r="H30" s="44">
        <v>4000000</v>
      </c>
      <c r="I30" s="37">
        <f t="shared" si="0"/>
        <v>-80.35418130060748</v>
      </c>
      <c r="J30" s="22">
        <f t="shared" si="1"/>
        <v>-56.730076274646194</v>
      </c>
      <c r="K30" s="2"/>
    </row>
    <row r="31" spans="1:11" ht="12.75">
      <c r="A31" s="8" t="s">
        <v>17</v>
      </c>
      <c r="B31" s="20" t="s">
        <v>40</v>
      </c>
      <c r="C31" s="42">
        <v>69130000</v>
      </c>
      <c r="D31" s="42">
        <v>82814114</v>
      </c>
      <c r="E31" s="42">
        <v>57929622</v>
      </c>
      <c r="F31" s="42">
        <v>70066148</v>
      </c>
      <c r="G31" s="43">
        <v>94140000</v>
      </c>
      <c r="H31" s="44">
        <v>26700000</v>
      </c>
      <c r="I31" s="37">
        <f t="shared" si="0"/>
        <v>20.95046641250309</v>
      </c>
      <c r="J31" s="22">
        <f t="shared" si="1"/>
        <v>-22.755033547297575</v>
      </c>
      <c r="K31" s="2"/>
    </row>
    <row r="32" spans="1:11" ht="12.75">
      <c r="A32" s="8" t="s">
        <v>17</v>
      </c>
      <c r="B32" s="20" t="s">
        <v>34</v>
      </c>
      <c r="C32" s="42">
        <v>183706800</v>
      </c>
      <c r="D32" s="42">
        <v>218421812</v>
      </c>
      <c r="E32" s="42">
        <v>154800972</v>
      </c>
      <c r="F32" s="42">
        <v>171424214</v>
      </c>
      <c r="G32" s="43">
        <v>138637656</v>
      </c>
      <c r="H32" s="44">
        <v>166116000</v>
      </c>
      <c r="I32" s="37">
        <f t="shared" si="0"/>
        <v>10.738460996226816</v>
      </c>
      <c r="J32" s="22">
        <f t="shared" si="1"/>
        <v>2.379403268438396</v>
      </c>
      <c r="K32" s="2"/>
    </row>
    <row r="33" spans="1:11" ht="13.5" thickBot="1">
      <c r="A33" s="8" t="s">
        <v>17</v>
      </c>
      <c r="B33" s="38" t="s">
        <v>41</v>
      </c>
      <c r="C33" s="58">
        <v>375750311</v>
      </c>
      <c r="D33" s="58">
        <v>453880001</v>
      </c>
      <c r="E33" s="58">
        <v>321751698</v>
      </c>
      <c r="F33" s="58">
        <v>406053915</v>
      </c>
      <c r="G33" s="59">
        <v>384460268</v>
      </c>
      <c r="H33" s="60">
        <v>381494643</v>
      </c>
      <c r="I33" s="39">
        <f t="shared" si="0"/>
        <v>26.201016971789226</v>
      </c>
      <c r="J33" s="40">
        <f t="shared" si="1"/>
        <v>5.84147059982052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399297428</v>
      </c>
      <c r="D8" s="42">
        <v>399297428</v>
      </c>
      <c r="E8" s="42">
        <v>424353319</v>
      </c>
      <c r="F8" s="42">
        <v>423255274</v>
      </c>
      <c r="G8" s="43">
        <v>448650594</v>
      </c>
      <c r="H8" s="44">
        <v>475569622</v>
      </c>
      <c r="I8" s="21">
        <f>IF(($E8=0),0,((($F8/$E8)-1)*100))</f>
        <v>-0.2587572550599049</v>
      </c>
      <c r="J8" s="22">
        <f>IF(($E8=0),0,(((($H8/$E8)^(1/3))-1)*100))</f>
        <v>3.8712841271362874</v>
      </c>
      <c r="K8" s="2"/>
    </row>
    <row r="9" spans="1:11" ht="12.75">
      <c r="A9" s="4" t="s">
        <v>17</v>
      </c>
      <c r="B9" s="20" t="s">
        <v>20</v>
      </c>
      <c r="C9" s="42">
        <v>1433744076</v>
      </c>
      <c r="D9" s="42">
        <v>1433744076</v>
      </c>
      <c r="E9" s="42">
        <v>1339933142</v>
      </c>
      <c r="F9" s="42">
        <v>1586512905</v>
      </c>
      <c r="G9" s="43">
        <v>1618367412</v>
      </c>
      <c r="H9" s="44">
        <v>1767233999</v>
      </c>
      <c r="I9" s="21">
        <f>IF(($E9=0),0,((($F9/$E9)-1)*100))</f>
        <v>18.40239302029294</v>
      </c>
      <c r="J9" s="22">
        <f>IF(($E9=0),0,(((($H9/$E9)^(1/3))-1)*100))</f>
        <v>9.66557237542871</v>
      </c>
      <c r="K9" s="2"/>
    </row>
    <row r="10" spans="1:11" ht="12.75">
      <c r="A10" s="4" t="s">
        <v>17</v>
      </c>
      <c r="B10" s="20" t="s">
        <v>21</v>
      </c>
      <c r="C10" s="42">
        <v>1125420589</v>
      </c>
      <c r="D10" s="42">
        <v>1212147589</v>
      </c>
      <c r="E10" s="42">
        <v>919754731</v>
      </c>
      <c r="F10" s="42">
        <v>1517548673</v>
      </c>
      <c r="G10" s="43">
        <v>1313161582</v>
      </c>
      <c r="H10" s="44">
        <v>1438988792</v>
      </c>
      <c r="I10" s="21">
        <f aca="true" t="shared" si="0" ref="I10:I33">IF(($E10=0),0,((($F10/$E10)-1)*100))</f>
        <v>64.99492982765642</v>
      </c>
      <c r="J10" s="22">
        <f aca="true" t="shared" si="1" ref="J10:J33">IF(($E10=0),0,(((($H10/$E10)^(1/3))-1)*100))</f>
        <v>16.09008440785331</v>
      </c>
      <c r="K10" s="2"/>
    </row>
    <row r="11" spans="1:11" ht="12.75">
      <c r="A11" s="8" t="s">
        <v>17</v>
      </c>
      <c r="B11" s="23" t="s">
        <v>22</v>
      </c>
      <c r="C11" s="45">
        <v>2958462093</v>
      </c>
      <c r="D11" s="45">
        <v>3045189093</v>
      </c>
      <c r="E11" s="45">
        <v>2684041192</v>
      </c>
      <c r="F11" s="45">
        <v>3527316852</v>
      </c>
      <c r="G11" s="46">
        <v>3380179588</v>
      </c>
      <c r="H11" s="47">
        <v>3681792413</v>
      </c>
      <c r="I11" s="24">
        <f t="shared" si="0"/>
        <v>31.41813406267575</v>
      </c>
      <c r="J11" s="25">
        <f t="shared" si="1"/>
        <v>11.1109107091915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836063363</v>
      </c>
      <c r="D13" s="42">
        <v>836063363</v>
      </c>
      <c r="E13" s="42">
        <v>792915027</v>
      </c>
      <c r="F13" s="42">
        <v>886219623</v>
      </c>
      <c r="G13" s="43">
        <v>939392834</v>
      </c>
      <c r="H13" s="44">
        <v>995756366</v>
      </c>
      <c r="I13" s="21">
        <f t="shared" si="0"/>
        <v>11.76728814851935</v>
      </c>
      <c r="J13" s="22">
        <f t="shared" si="1"/>
        <v>7.888580983931459</v>
      </c>
      <c r="K13" s="2"/>
    </row>
    <row r="14" spans="1:11" ht="12.75">
      <c r="A14" s="4" t="s">
        <v>17</v>
      </c>
      <c r="B14" s="20" t="s">
        <v>25</v>
      </c>
      <c r="C14" s="42">
        <v>200000000</v>
      </c>
      <c r="D14" s="42">
        <v>200000000</v>
      </c>
      <c r="E14" s="42">
        <v>134121248</v>
      </c>
      <c r="F14" s="42">
        <v>529097528</v>
      </c>
      <c r="G14" s="43">
        <v>224720000</v>
      </c>
      <c r="H14" s="44">
        <v>212000000</v>
      </c>
      <c r="I14" s="21">
        <f t="shared" si="0"/>
        <v>294.49195104417754</v>
      </c>
      <c r="J14" s="22">
        <f t="shared" si="1"/>
        <v>16.487526894882464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438328067</v>
      </c>
      <c r="D16" s="42">
        <v>426573067</v>
      </c>
      <c r="E16" s="42">
        <v>142734267</v>
      </c>
      <c r="F16" s="42">
        <v>516350463</v>
      </c>
      <c r="G16" s="43">
        <v>537109680</v>
      </c>
      <c r="H16" s="44">
        <v>569336261</v>
      </c>
      <c r="I16" s="21">
        <f t="shared" si="0"/>
        <v>261.75648206467474</v>
      </c>
      <c r="J16" s="22">
        <f t="shared" si="1"/>
        <v>58.59160655495303</v>
      </c>
      <c r="K16" s="2"/>
    </row>
    <row r="17" spans="1:11" ht="12.75">
      <c r="A17" s="4" t="s">
        <v>17</v>
      </c>
      <c r="B17" s="20" t="s">
        <v>27</v>
      </c>
      <c r="C17" s="42">
        <v>1483972525</v>
      </c>
      <c r="D17" s="42">
        <v>1494076286</v>
      </c>
      <c r="E17" s="42">
        <v>1078438124</v>
      </c>
      <c r="F17" s="42">
        <v>1568180693</v>
      </c>
      <c r="G17" s="43">
        <v>1566871539</v>
      </c>
      <c r="H17" s="44">
        <v>1913194776</v>
      </c>
      <c r="I17" s="28">
        <f t="shared" si="0"/>
        <v>45.41220846157699</v>
      </c>
      <c r="J17" s="29">
        <f t="shared" si="1"/>
        <v>21.056464129751685</v>
      </c>
      <c r="K17" s="2"/>
    </row>
    <row r="18" spans="1:11" ht="12.75">
      <c r="A18" s="4" t="s">
        <v>17</v>
      </c>
      <c r="B18" s="23" t="s">
        <v>28</v>
      </c>
      <c r="C18" s="45">
        <v>2958363955</v>
      </c>
      <c r="D18" s="45">
        <v>2956712716</v>
      </c>
      <c r="E18" s="45">
        <v>2148208666</v>
      </c>
      <c r="F18" s="45">
        <v>3499848307</v>
      </c>
      <c r="G18" s="46">
        <v>3268094053</v>
      </c>
      <c r="H18" s="47">
        <v>3690287403</v>
      </c>
      <c r="I18" s="24">
        <f t="shared" si="0"/>
        <v>62.91938313035368</v>
      </c>
      <c r="J18" s="25">
        <f t="shared" si="1"/>
        <v>19.764445709151524</v>
      </c>
      <c r="K18" s="2"/>
    </row>
    <row r="19" spans="1:11" ht="23.25" customHeight="1">
      <c r="A19" s="30" t="s">
        <v>17</v>
      </c>
      <c r="B19" s="31" t="s">
        <v>29</v>
      </c>
      <c r="C19" s="51">
        <v>98138</v>
      </c>
      <c r="D19" s="51">
        <v>88476377</v>
      </c>
      <c r="E19" s="51">
        <v>535832526</v>
      </c>
      <c r="F19" s="52">
        <v>27468545</v>
      </c>
      <c r="G19" s="53">
        <v>112085535</v>
      </c>
      <c r="H19" s="54">
        <v>-8494990</v>
      </c>
      <c r="I19" s="32">
        <f t="shared" si="0"/>
        <v>-94.87366972567844</v>
      </c>
      <c r="J19" s="33">
        <f t="shared" si="1"/>
        <v>-125.12144402592918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10792220</v>
      </c>
      <c r="E23" s="42">
        <v>3339126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153247000</v>
      </c>
      <c r="D24" s="42">
        <v>208755052</v>
      </c>
      <c r="E24" s="42">
        <v>110083339</v>
      </c>
      <c r="F24" s="42">
        <v>157832518</v>
      </c>
      <c r="G24" s="43">
        <v>172429000</v>
      </c>
      <c r="H24" s="44">
        <v>175911000</v>
      </c>
      <c r="I24" s="37">
        <f t="shared" si="0"/>
        <v>43.37548209724997</v>
      </c>
      <c r="J24" s="22">
        <f t="shared" si="1"/>
        <v>16.91147358257532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153247000</v>
      </c>
      <c r="D26" s="45">
        <v>219547272</v>
      </c>
      <c r="E26" s="45">
        <v>113422465</v>
      </c>
      <c r="F26" s="45">
        <v>157832518</v>
      </c>
      <c r="G26" s="46">
        <v>172429000</v>
      </c>
      <c r="H26" s="47">
        <v>175911000</v>
      </c>
      <c r="I26" s="24">
        <f t="shared" si="0"/>
        <v>39.154547558104994</v>
      </c>
      <c r="J26" s="25">
        <f t="shared" si="1"/>
        <v>15.752746728193511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15668489</v>
      </c>
      <c r="D28" s="42">
        <v>17969387</v>
      </c>
      <c r="E28" s="42">
        <v>5249285</v>
      </c>
      <c r="F28" s="42">
        <v>26555803</v>
      </c>
      <c r="G28" s="43">
        <v>28149151</v>
      </c>
      <c r="H28" s="44">
        <v>29838100</v>
      </c>
      <c r="I28" s="37">
        <f t="shared" si="0"/>
        <v>405.8937169538328</v>
      </c>
      <c r="J28" s="22">
        <f t="shared" si="1"/>
        <v>78.46662230243896</v>
      </c>
      <c r="K28" s="2"/>
    </row>
    <row r="29" spans="1:11" ht="12.75">
      <c r="A29" s="8" t="s">
        <v>17</v>
      </c>
      <c r="B29" s="20" t="s">
        <v>38</v>
      </c>
      <c r="C29" s="42">
        <v>9059512</v>
      </c>
      <c r="D29" s="42">
        <v>11675734</v>
      </c>
      <c r="E29" s="42">
        <v>2616221</v>
      </c>
      <c r="F29" s="42">
        <v>5268698</v>
      </c>
      <c r="G29" s="43">
        <v>15584820</v>
      </c>
      <c r="H29" s="44">
        <v>16919909</v>
      </c>
      <c r="I29" s="37">
        <f t="shared" si="0"/>
        <v>101.3858156478371</v>
      </c>
      <c r="J29" s="22">
        <f t="shared" si="1"/>
        <v>86.31215901200642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2847023</v>
      </c>
      <c r="D31" s="42">
        <v>21191530</v>
      </c>
      <c r="E31" s="42">
        <v>37181125</v>
      </c>
      <c r="F31" s="42">
        <v>16591175</v>
      </c>
      <c r="G31" s="43">
        <v>17586646</v>
      </c>
      <c r="H31" s="44">
        <v>45036731</v>
      </c>
      <c r="I31" s="37">
        <f t="shared" si="0"/>
        <v>-55.37742604614573</v>
      </c>
      <c r="J31" s="22">
        <f t="shared" si="1"/>
        <v>6.597767961452017</v>
      </c>
      <c r="K31" s="2"/>
    </row>
    <row r="32" spans="1:11" ht="12.75">
      <c r="A32" s="8" t="s">
        <v>17</v>
      </c>
      <c r="B32" s="20" t="s">
        <v>34</v>
      </c>
      <c r="C32" s="42">
        <v>125671976</v>
      </c>
      <c r="D32" s="42">
        <v>168710621</v>
      </c>
      <c r="E32" s="42">
        <v>68375834</v>
      </c>
      <c r="F32" s="42">
        <v>109416842</v>
      </c>
      <c r="G32" s="43">
        <v>111108383</v>
      </c>
      <c r="H32" s="44">
        <v>84116260</v>
      </c>
      <c r="I32" s="37">
        <f t="shared" si="0"/>
        <v>60.02267994274118</v>
      </c>
      <c r="J32" s="22">
        <f t="shared" si="1"/>
        <v>7.15006513466423</v>
      </c>
      <c r="K32" s="2"/>
    </row>
    <row r="33" spans="1:11" ht="13.5" thickBot="1">
      <c r="A33" s="8" t="s">
        <v>17</v>
      </c>
      <c r="B33" s="38" t="s">
        <v>41</v>
      </c>
      <c r="C33" s="58">
        <v>153247000</v>
      </c>
      <c r="D33" s="58">
        <v>219547272</v>
      </c>
      <c r="E33" s="58">
        <v>113422465</v>
      </c>
      <c r="F33" s="58">
        <v>157832518</v>
      </c>
      <c r="G33" s="59">
        <v>172429000</v>
      </c>
      <c r="H33" s="60">
        <v>175911000</v>
      </c>
      <c r="I33" s="39">
        <f t="shared" si="0"/>
        <v>39.154547558104994</v>
      </c>
      <c r="J33" s="40">
        <f t="shared" si="1"/>
        <v>15.752746728193511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311989000</v>
      </c>
      <c r="D8" s="42">
        <v>321989000</v>
      </c>
      <c r="E8" s="42">
        <v>322755139</v>
      </c>
      <c r="F8" s="42">
        <v>341309000</v>
      </c>
      <c r="G8" s="43">
        <v>361789000</v>
      </c>
      <c r="H8" s="44">
        <v>383496000</v>
      </c>
      <c r="I8" s="21">
        <f>IF(($E8=0),0,((($F8/$E8)-1)*100))</f>
        <v>5.748587321486465</v>
      </c>
      <c r="J8" s="22">
        <f>IF(($E8=0),0,(((($H8/$E8)^(1/3))-1)*100))</f>
        <v>5.916240604473089</v>
      </c>
      <c r="K8" s="2"/>
    </row>
    <row r="9" spans="1:11" ht="12.75">
      <c r="A9" s="4" t="s">
        <v>17</v>
      </c>
      <c r="B9" s="20" t="s">
        <v>20</v>
      </c>
      <c r="C9" s="42">
        <v>1120706831</v>
      </c>
      <c r="D9" s="42">
        <v>1115238831</v>
      </c>
      <c r="E9" s="42">
        <v>1057051200</v>
      </c>
      <c r="F9" s="42">
        <v>1278312768</v>
      </c>
      <c r="G9" s="43">
        <v>1350936035</v>
      </c>
      <c r="H9" s="44">
        <v>1436997689</v>
      </c>
      <c r="I9" s="21">
        <f>IF(($E9=0),0,((($F9/$E9)-1)*100))</f>
        <v>20.931963182105086</v>
      </c>
      <c r="J9" s="22">
        <f>IF(($E9=0),0,(((($H9/$E9)^(1/3))-1)*100))</f>
        <v>10.777956288122127</v>
      </c>
      <c r="K9" s="2"/>
    </row>
    <row r="10" spans="1:11" ht="12.75">
      <c r="A10" s="4" t="s">
        <v>17</v>
      </c>
      <c r="B10" s="20" t="s">
        <v>21</v>
      </c>
      <c r="C10" s="42">
        <v>901892980</v>
      </c>
      <c r="D10" s="42">
        <v>904527200</v>
      </c>
      <c r="E10" s="42">
        <v>600828605</v>
      </c>
      <c r="F10" s="42">
        <v>893251881</v>
      </c>
      <c r="G10" s="43">
        <v>900878577</v>
      </c>
      <c r="H10" s="44">
        <v>945260078</v>
      </c>
      <c r="I10" s="21">
        <f aca="true" t="shared" si="0" ref="I10:I33">IF(($E10=0),0,((($F10/$E10)-1)*100))</f>
        <v>48.66999899247473</v>
      </c>
      <c r="J10" s="22">
        <f aca="true" t="shared" si="1" ref="J10:J33">IF(($E10=0),0,(((($H10/$E10)^(1/3))-1)*100))</f>
        <v>16.305496196493905</v>
      </c>
      <c r="K10" s="2"/>
    </row>
    <row r="11" spans="1:11" ht="12.75">
      <c r="A11" s="8" t="s">
        <v>17</v>
      </c>
      <c r="B11" s="23" t="s">
        <v>22</v>
      </c>
      <c r="C11" s="45">
        <v>2334588811</v>
      </c>
      <c r="D11" s="45">
        <v>2341755031</v>
      </c>
      <c r="E11" s="45">
        <v>1980634944</v>
      </c>
      <c r="F11" s="45">
        <v>2512873649</v>
      </c>
      <c r="G11" s="46">
        <v>2613603612</v>
      </c>
      <c r="H11" s="47">
        <v>2765753767</v>
      </c>
      <c r="I11" s="24">
        <f t="shared" si="0"/>
        <v>26.87212535618073</v>
      </c>
      <c r="J11" s="25">
        <f t="shared" si="1"/>
        <v>11.772858689673038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634505777</v>
      </c>
      <c r="D13" s="42">
        <v>607291743</v>
      </c>
      <c r="E13" s="42">
        <v>546241990</v>
      </c>
      <c r="F13" s="42">
        <v>606001565</v>
      </c>
      <c r="G13" s="43">
        <v>622392960</v>
      </c>
      <c r="H13" s="44">
        <v>648984030</v>
      </c>
      <c r="I13" s="21">
        <f t="shared" si="0"/>
        <v>10.940128385223558</v>
      </c>
      <c r="J13" s="22">
        <f t="shared" si="1"/>
        <v>5.913090994009718</v>
      </c>
      <c r="K13" s="2"/>
    </row>
    <row r="14" spans="1:11" ht="12.75">
      <c r="A14" s="4" t="s">
        <v>17</v>
      </c>
      <c r="B14" s="20" t="s">
        <v>25</v>
      </c>
      <c r="C14" s="42">
        <v>74955520</v>
      </c>
      <c r="D14" s="42">
        <v>74955520</v>
      </c>
      <c r="E14" s="42">
        <v>19833395</v>
      </c>
      <c r="F14" s="42">
        <v>126696000</v>
      </c>
      <c r="G14" s="43">
        <v>131718000</v>
      </c>
      <c r="H14" s="44">
        <v>137353000</v>
      </c>
      <c r="I14" s="21">
        <f t="shared" si="0"/>
        <v>538.8013751553881</v>
      </c>
      <c r="J14" s="22">
        <f t="shared" si="1"/>
        <v>90.61059164998728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527240000</v>
      </c>
      <c r="D16" s="42">
        <v>521240000</v>
      </c>
      <c r="E16" s="42">
        <v>456785861</v>
      </c>
      <c r="F16" s="42">
        <v>613082122</v>
      </c>
      <c r="G16" s="43">
        <v>679336963</v>
      </c>
      <c r="H16" s="44">
        <v>752626260</v>
      </c>
      <c r="I16" s="21">
        <f t="shared" si="0"/>
        <v>34.21652777470712</v>
      </c>
      <c r="J16" s="22">
        <f t="shared" si="1"/>
        <v>18.110607930689792</v>
      </c>
      <c r="K16" s="2"/>
    </row>
    <row r="17" spans="1:11" ht="12.75">
      <c r="A17" s="4" t="s">
        <v>17</v>
      </c>
      <c r="B17" s="20" t="s">
        <v>27</v>
      </c>
      <c r="C17" s="42">
        <v>1142987785</v>
      </c>
      <c r="D17" s="42">
        <v>1115134029</v>
      </c>
      <c r="E17" s="42">
        <v>887328169</v>
      </c>
      <c r="F17" s="42">
        <v>1165289263</v>
      </c>
      <c r="G17" s="43">
        <v>1184487196</v>
      </c>
      <c r="H17" s="44">
        <v>1241889914</v>
      </c>
      <c r="I17" s="28">
        <f t="shared" si="0"/>
        <v>31.32562491656905</v>
      </c>
      <c r="J17" s="29">
        <f t="shared" si="1"/>
        <v>11.857800931132623</v>
      </c>
      <c r="K17" s="2"/>
    </row>
    <row r="18" spans="1:11" ht="12.75">
      <c r="A18" s="4" t="s">
        <v>17</v>
      </c>
      <c r="B18" s="23" t="s">
        <v>28</v>
      </c>
      <c r="C18" s="45">
        <v>2379689082</v>
      </c>
      <c r="D18" s="45">
        <v>2318621292</v>
      </c>
      <c r="E18" s="45">
        <v>1910189415</v>
      </c>
      <c r="F18" s="45">
        <v>2511068950</v>
      </c>
      <c r="G18" s="46">
        <v>2617935119</v>
      </c>
      <c r="H18" s="47">
        <v>2780853204</v>
      </c>
      <c r="I18" s="24">
        <f t="shared" si="0"/>
        <v>31.456541968116802</v>
      </c>
      <c r="J18" s="25">
        <f t="shared" si="1"/>
        <v>13.335824894661584</v>
      </c>
      <c r="K18" s="2"/>
    </row>
    <row r="19" spans="1:11" ht="23.25" customHeight="1">
      <c r="A19" s="30" t="s">
        <v>17</v>
      </c>
      <c r="B19" s="31" t="s">
        <v>29</v>
      </c>
      <c r="C19" s="51">
        <v>-45100271</v>
      </c>
      <c r="D19" s="51">
        <v>23133739</v>
      </c>
      <c r="E19" s="51">
        <v>70445529</v>
      </c>
      <c r="F19" s="52">
        <v>1804699</v>
      </c>
      <c r="G19" s="53">
        <v>-4331507</v>
      </c>
      <c r="H19" s="54">
        <v>-15099437</v>
      </c>
      <c r="I19" s="32">
        <f t="shared" si="0"/>
        <v>-97.43816388971968</v>
      </c>
      <c r="J19" s="33">
        <f t="shared" si="1"/>
        <v>-159.84608887899464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244441063</v>
      </c>
      <c r="D22" s="42">
        <v>62498935</v>
      </c>
      <c r="E22" s="42">
        <v>47465352</v>
      </c>
      <c r="F22" s="42">
        <v>218758274</v>
      </c>
      <c r="G22" s="43">
        <v>219931674</v>
      </c>
      <c r="H22" s="44">
        <v>189355000</v>
      </c>
      <c r="I22" s="37">
        <f t="shared" si="0"/>
        <v>360.8799151010194</v>
      </c>
      <c r="J22" s="22">
        <f t="shared" si="1"/>
        <v>58.59884630499674</v>
      </c>
      <c r="K22" s="2"/>
    </row>
    <row r="23" spans="1:11" ht="12.75">
      <c r="A23" s="8" t="s">
        <v>17</v>
      </c>
      <c r="B23" s="20" t="s">
        <v>32</v>
      </c>
      <c r="C23" s="42">
        <v>75910344</v>
      </c>
      <c r="D23" s="42">
        <v>125131797</v>
      </c>
      <c r="E23" s="42">
        <v>77956966</v>
      </c>
      <c r="F23" s="42">
        <v>70280093</v>
      </c>
      <c r="G23" s="43">
        <v>89555238</v>
      </c>
      <c r="H23" s="44">
        <v>69885786</v>
      </c>
      <c r="I23" s="37">
        <f t="shared" si="0"/>
        <v>-9.84757795730532</v>
      </c>
      <c r="J23" s="22">
        <f t="shared" si="1"/>
        <v>-3.577591544053793</v>
      </c>
      <c r="K23" s="2"/>
    </row>
    <row r="24" spans="1:11" ht="12.75">
      <c r="A24" s="8" t="s">
        <v>17</v>
      </c>
      <c r="B24" s="20" t="s">
        <v>33</v>
      </c>
      <c r="C24" s="42">
        <v>67623806</v>
      </c>
      <c r="D24" s="42">
        <v>94684194</v>
      </c>
      <c r="E24" s="42">
        <v>61435093</v>
      </c>
      <c r="F24" s="42">
        <v>81404879</v>
      </c>
      <c r="G24" s="43">
        <v>52006087</v>
      </c>
      <c r="H24" s="44">
        <v>47750435</v>
      </c>
      <c r="I24" s="37">
        <f t="shared" si="0"/>
        <v>32.50550300298236</v>
      </c>
      <c r="J24" s="22">
        <f t="shared" si="1"/>
        <v>-8.056661152083056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387975213</v>
      </c>
      <c r="D26" s="45">
        <v>282314926</v>
      </c>
      <c r="E26" s="45">
        <v>186857411</v>
      </c>
      <c r="F26" s="45">
        <v>370443246</v>
      </c>
      <c r="G26" s="46">
        <v>361492999</v>
      </c>
      <c r="H26" s="47">
        <v>306991221</v>
      </c>
      <c r="I26" s="24">
        <f t="shared" si="0"/>
        <v>98.24915908740704</v>
      </c>
      <c r="J26" s="25">
        <f t="shared" si="1"/>
        <v>17.997247394119054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107422518</v>
      </c>
      <c r="D28" s="42">
        <v>14548108</v>
      </c>
      <c r="E28" s="42">
        <v>6695255</v>
      </c>
      <c r="F28" s="42">
        <v>43992427</v>
      </c>
      <c r="G28" s="43">
        <v>116615975</v>
      </c>
      <c r="H28" s="44">
        <v>108870435</v>
      </c>
      <c r="I28" s="37">
        <f t="shared" si="0"/>
        <v>557.0687300184982</v>
      </c>
      <c r="J28" s="22">
        <f t="shared" si="1"/>
        <v>153.3461323150717</v>
      </c>
      <c r="K28" s="2"/>
    </row>
    <row r="29" spans="1:11" ht="12.75">
      <c r="A29" s="8" t="s">
        <v>17</v>
      </c>
      <c r="B29" s="20" t="s">
        <v>38</v>
      </c>
      <c r="C29" s="42">
        <v>66445530</v>
      </c>
      <c r="D29" s="42">
        <v>45856943</v>
      </c>
      <c r="E29" s="42">
        <v>26129283</v>
      </c>
      <c r="F29" s="42">
        <v>55973809</v>
      </c>
      <c r="G29" s="43">
        <v>58756826</v>
      </c>
      <c r="H29" s="44">
        <v>65960000</v>
      </c>
      <c r="I29" s="37">
        <f t="shared" si="0"/>
        <v>114.21869478775979</v>
      </c>
      <c r="J29" s="22">
        <f t="shared" si="1"/>
        <v>36.16047300926453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340000</v>
      </c>
      <c r="G30" s="43">
        <v>2600000</v>
      </c>
      <c r="H30" s="44">
        <v>1650000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31042991</v>
      </c>
      <c r="D31" s="42">
        <v>110824473</v>
      </c>
      <c r="E31" s="42">
        <v>78808803</v>
      </c>
      <c r="F31" s="42">
        <v>87902476</v>
      </c>
      <c r="G31" s="43">
        <v>35529158</v>
      </c>
      <c r="H31" s="44">
        <v>51756786</v>
      </c>
      <c r="I31" s="37">
        <f t="shared" si="0"/>
        <v>11.538905114445154</v>
      </c>
      <c r="J31" s="22">
        <f t="shared" si="1"/>
        <v>-13.077770706338999</v>
      </c>
      <c r="K31" s="2"/>
    </row>
    <row r="32" spans="1:11" ht="12.75">
      <c r="A32" s="8" t="s">
        <v>17</v>
      </c>
      <c r="B32" s="20" t="s">
        <v>34</v>
      </c>
      <c r="C32" s="42">
        <v>183064174</v>
      </c>
      <c r="D32" s="42">
        <v>111085402</v>
      </c>
      <c r="E32" s="42">
        <v>75224070</v>
      </c>
      <c r="F32" s="42">
        <v>182234534</v>
      </c>
      <c r="G32" s="43">
        <v>147991040</v>
      </c>
      <c r="H32" s="44">
        <v>78754000</v>
      </c>
      <c r="I32" s="37">
        <f t="shared" si="0"/>
        <v>142.25561578893564</v>
      </c>
      <c r="J32" s="22">
        <f t="shared" si="1"/>
        <v>1.540336434551981</v>
      </c>
      <c r="K32" s="2"/>
    </row>
    <row r="33" spans="1:11" ht="13.5" thickBot="1">
      <c r="A33" s="8" t="s">
        <v>17</v>
      </c>
      <c r="B33" s="38" t="s">
        <v>41</v>
      </c>
      <c r="C33" s="58">
        <v>387975213</v>
      </c>
      <c r="D33" s="58">
        <v>282314926</v>
      </c>
      <c r="E33" s="58">
        <v>186857411</v>
      </c>
      <c r="F33" s="58">
        <v>370443246</v>
      </c>
      <c r="G33" s="59">
        <v>361492999</v>
      </c>
      <c r="H33" s="60">
        <v>306991221</v>
      </c>
      <c r="I33" s="39">
        <f t="shared" si="0"/>
        <v>98.24915908740704</v>
      </c>
      <c r="J33" s="40">
        <f t="shared" si="1"/>
        <v>17.997247394119054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932745128</v>
      </c>
      <c r="D8" s="42">
        <v>932745128</v>
      </c>
      <c r="E8" s="42">
        <v>944140308</v>
      </c>
      <c r="F8" s="42">
        <v>1001051507</v>
      </c>
      <c r="G8" s="43">
        <v>1063116700</v>
      </c>
      <c r="H8" s="44">
        <v>1131156170</v>
      </c>
      <c r="I8" s="21">
        <f>IF(($E8=0),0,((($F8/$E8)-1)*100))</f>
        <v>6.027832782667297</v>
      </c>
      <c r="J8" s="22">
        <f>IF(($E8=0),0,(((($H8/$E8)^(1/3))-1)*100))</f>
        <v>6.209168748378002</v>
      </c>
      <c r="K8" s="2"/>
    </row>
    <row r="9" spans="1:11" ht="12.75">
      <c r="A9" s="4" t="s">
        <v>17</v>
      </c>
      <c r="B9" s="20" t="s">
        <v>20</v>
      </c>
      <c r="C9" s="42">
        <v>3932928114</v>
      </c>
      <c r="D9" s="42">
        <v>3932928114</v>
      </c>
      <c r="E9" s="42">
        <v>3860700237</v>
      </c>
      <c r="F9" s="42">
        <v>4410246351</v>
      </c>
      <c r="G9" s="43">
        <v>4801669671</v>
      </c>
      <c r="H9" s="44">
        <v>5231035118</v>
      </c>
      <c r="I9" s="21">
        <f>IF(($E9=0),0,((($F9/$E9)-1)*100))</f>
        <v>14.234363723277067</v>
      </c>
      <c r="J9" s="22">
        <f>IF(($E9=0),0,(((($H9/$E9)^(1/3))-1)*100))</f>
        <v>10.655715614940764</v>
      </c>
      <c r="K9" s="2"/>
    </row>
    <row r="10" spans="1:11" ht="12.75">
      <c r="A10" s="4" t="s">
        <v>17</v>
      </c>
      <c r="B10" s="20" t="s">
        <v>21</v>
      </c>
      <c r="C10" s="42">
        <v>1330470001</v>
      </c>
      <c r="D10" s="42">
        <v>1521044501</v>
      </c>
      <c r="E10" s="42">
        <v>1215995570</v>
      </c>
      <c r="F10" s="42">
        <v>1343022949</v>
      </c>
      <c r="G10" s="43">
        <v>1400001690</v>
      </c>
      <c r="H10" s="44">
        <v>1411007913</v>
      </c>
      <c r="I10" s="21">
        <f aca="true" t="shared" si="0" ref="I10:I33">IF(($E10=0),0,((($F10/$E10)-1)*100))</f>
        <v>10.44636856695127</v>
      </c>
      <c r="J10" s="22">
        <f aca="true" t="shared" si="1" ref="J10:J33">IF(($E10=0),0,(((($H10/$E10)^(1/3))-1)*100))</f>
        <v>5.083005471134028</v>
      </c>
      <c r="K10" s="2"/>
    </row>
    <row r="11" spans="1:11" ht="12.75">
      <c r="A11" s="8" t="s">
        <v>17</v>
      </c>
      <c r="B11" s="23" t="s">
        <v>22</v>
      </c>
      <c r="C11" s="45">
        <v>6196143243</v>
      </c>
      <c r="D11" s="45">
        <v>6386717743</v>
      </c>
      <c r="E11" s="45">
        <v>6020836115</v>
      </c>
      <c r="F11" s="45">
        <v>6754320807</v>
      </c>
      <c r="G11" s="46">
        <v>7264788061</v>
      </c>
      <c r="H11" s="47">
        <v>7773199201</v>
      </c>
      <c r="I11" s="24">
        <f t="shared" si="0"/>
        <v>12.182439083047525</v>
      </c>
      <c r="J11" s="25">
        <f t="shared" si="1"/>
        <v>8.888244739954153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1315733567</v>
      </c>
      <c r="D13" s="42">
        <v>1333811964</v>
      </c>
      <c r="E13" s="42">
        <v>1117718545</v>
      </c>
      <c r="F13" s="42">
        <v>1331823509</v>
      </c>
      <c r="G13" s="43">
        <v>1401772601</v>
      </c>
      <c r="H13" s="44">
        <v>1477715285</v>
      </c>
      <c r="I13" s="21">
        <f t="shared" si="0"/>
        <v>19.155534723636535</v>
      </c>
      <c r="J13" s="22">
        <f t="shared" si="1"/>
        <v>9.753767283500148</v>
      </c>
      <c r="K13" s="2"/>
    </row>
    <row r="14" spans="1:11" ht="12.75">
      <c r="A14" s="4" t="s">
        <v>17</v>
      </c>
      <c r="B14" s="20" t="s">
        <v>25</v>
      </c>
      <c r="C14" s="42">
        <v>1192520024</v>
      </c>
      <c r="D14" s="42">
        <v>1419095823</v>
      </c>
      <c r="E14" s="42">
        <v>1626784706</v>
      </c>
      <c r="F14" s="42">
        <v>1378651298</v>
      </c>
      <c r="G14" s="43">
        <v>1665885894</v>
      </c>
      <c r="H14" s="44">
        <v>1774385300</v>
      </c>
      <c r="I14" s="21">
        <f t="shared" si="0"/>
        <v>-15.252996114656126</v>
      </c>
      <c r="J14" s="22">
        <f t="shared" si="1"/>
        <v>2.937263021391523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1622694794</v>
      </c>
      <c r="D16" s="42">
        <v>1511705009</v>
      </c>
      <c r="E16" s="42">
        <v>2162395803</v>
      </c>
      <c r="F16" s="42">
        <v>1906754405</v>
      </c>
      <c r="G16" s="43">
        <v>2184791056</v>
      </c>
      <c r="H16" s="44">
        <v>2393715474</v>
      </c>
      <c r="I16" s="21">
        <f t="shared" si="0"/>
        <v>-11.822137170509484</v>
      </c>
      <c r="J16" s="22">
        <f t="shared" si="1"/>
        <v>3.445700733509849</v>
      </c>
      <c r="K16" s="2"/>
    </row>
    <row r="17" spans="1:11" ht="12.75">
      <c r="A17" s="4" t="s">
        <v>17</v>
      </c>
      <c r="B17" s="20" t="s">
        <v>27</v>
      </c>
      <c r="C17" s="42">
        <v>1935440621</v>
      </c>
      <c r="D17" s="42">
        <v>1981121710</v>
      </c>
      <c r="E17" s="42">
        <v>2055787361</v>
      </c>
      <c r="F17" s="42">
        <v>1904222372</v>
      </c>
      <c r="G17" s="43">
        <v>1863092109</v>
      </c>
      <c r="H17" s="44">
        <v>1978206860</v>
      </c>
      <c r="I17" s="28">
        <f t="shared" si="0"/>
        <v>-7.372600487546244</v>
      </c>
      <c r="J17" s="29">
        <f t="shared" si="1"/>
        <v>-1.2740842899000682</v>
      </c>
      <c r="K17" s="2"/>
    </row>
    <row r="18" spans="1:11" ht="12.75">
      <c r="A18" s="4" t="s">
        <v>17</v>
      </c>
      <c r="B18" s="23" t="s">
        <v>28</v>
      </c>
      <c r="C18" s="45">
        <v>6066389006</v>
      </c>
      <c r="D18" s="45">
        <v>6245734506</v>
      </c>
      <c r="E18" s="45">
        <v>6962686415</v>
      </c>
      <c r="F18" s="45">
        <v>6521451584</v>
      </c>
      <c r="G18" s="46">
        <v>7115541660</v>
      </c>
      <c r="H18" s="47">
        <v>7624022919</v>
      </c>
      <c r="I18" s="24">
        <f t="shared" si="0"/>
        <v>-6.337134903123454</v>
      </c>
      <c r="J18" s="25">
        <f t="shared" si="1"/>
        <v>3.070832956290448</v>
      </c>
      <c r="K18" s="2"/>
    </row>
    <row r="19" spans="1:11" ht="23.25" customHeight="1">
      <c r="A19" s="30" t="s">
        <v>17</v>
      </c>
      <c r="B19" s="31" t="s">
        <v>29</v>
      </c>
      <c r="C19" s="51">
        <v>129754237</v>
      </c>
      <c r="D19" s="51">
        <v>140983237</v>
      </c>
      <c r="E19" s="51">
        <v>-941850300</v>
      </c>
      <c r="F19" s="52">
        <v>232869223</v>
      </c>
      <c r="G19" s="53">
        <v>149246401</v>
      </c>
      <c r="H19" s="54">
        <v>149176282</v>
      </c>
      <c r="I19" s="32">
        <f t="shared" si="0"/>
        <v>-124.72465348261821</v>
      </c>
      <c r="J19" s="33">
        <f t="shared" si="1"/>
        <v>-154.10523646547637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144426843</v>
      </c>
      <c r="D23" s="42">
        <v>156055843</v>
      </c>
      <c r="E23" s="42">
        <v>97483192</v>
      </c>
      <c r="F23" s="42">
        <v>228759050</v>
      </c>
      <c r="G23" s="43">
        <v>149340000</v>
      </c>
      <c r="H23" s="44">
        <v>149274000</v>
      </c>
      <c r="I23" s="37">
        <f t="shared" si="0"/>
        <v>134.6651205266237</v>
      </c>
      <c r="J23" s="22">
        <f t="shared" si="1"/>
        <v>15.261643999857322</v>
      </c>
      <c r="K23" s="2"/>
    </row>
    <row r="24" spans="1:11" ht="12.75">
      <c r="A24" s="8" t="s">
        <v>17</v>
      </c>
      <c r="B24" s="20" t="s">
        <v>33</v>
      </c>
      <c r="C24" s="42">
        <v>189532750</v>
      </c>
      <c r="D24" s="42">
        <v>170816750</v>
      </c>
      <c r="E24" s="42">
        <v>105264858</v>
      </c>
      <c r="F24" s="42">
        <v>199672500</v>
      </c>
      <c r="G24" s="43">
        <v>204497600</v>
      </c>
      <c r="H24" s="44">
        <v>214104600</v>
      </c>
      <c r="I24" s="37">
        <f t="shared" si="0"/>
        <v>89.68581138446032</v>
      </c>
      <c r="J24" s="22">
        <f t="shared" si="1"/>
        <v>26.70123935969326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333959593</v>
      </c>
      <c r="D26" s="45">
        <v>326872593</v>
      </c>
      <c r="E26" s="45">
        <v>202748050</v>
      </c>
      <c r="F26" s="45">
        <v>428431550</v>
      </c>
      <c r="G26" s="46">
        <v>353837600</v>
      </c>
      <c r="H26" s="47">
        <v>363378600</v>
      </c>
      <c r="I26" s="24">
        <f t="shared" si="0"/>
        <v>111.31229128960798</v>
      </c>
      <c r="J26" s="25">
        <f t="shared" si="1"/>
        <v>21.469586702470945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47721654</v>
      </c>
      <c r="D28" s="42">
        <v>34575454</v>
      </c>
      <c r="E28" s="42">
        <v>14426348</v>
      </c>
      <c r="F28" s="42">
        <v>46275434</v>
      </c>
      <c r="G28" s="43">
        <v>26143447</v>
      </c>
      <c r="H28" s="44">
        <v>33555301</v>
      </c>
      <c r="I28" s="37">
        <f t="shared" si="0"/>
        <v>220.77026008245468</v>
      </c>
      <c r="J28" s="22">
        <f t="shared" si="1"/>
        <v>32.495637231122586</v>
      </c>
      <c r="K28" s="2"/>
    </row>
    <row r="29" spans="1:11" ht="12.75">
      <c r="A29" s="8" t="s">
        <v>17</v>
      </c>
      <c r="B29" s="20" t="s">
        <v>38</v>
      </c>
      <c r="C29" s="42">
        <v>110096125</v>
      </c>
      <c r="D29" s="42">
        <v>101225125</v>
      </c>
      <c r="E29" s="42">
        <v>59591596</v>
      </c>
      <c r="F29" s="42">
        <v>120906000</v>
      </c>
      <c r="G29" s="43">
        <v>90900000</v>
      </c>
      <c r="H29" s="44">
        <v>101700000</v>
      </c>
      <c r="I29" s="37">
        <f t="shared" si="0"/>
        <v>102.8910251036069</v>
      </c>
      <c r="J29" s="22">
        <f t="shared" si="1"/>
        <v>19.502955251089983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43469907</v>
      </c>
      <c r="D31" s="42">
        <v>22476331</v>
      </c>
      <c r="E31" s="42">
        <v>30369491</v>
      </c>
      <c r="F31" s="42">
        <v>40593642</v>
      </c>
      <c r="G31" s="43">
        <v>44701271</v>
      </c>
      <c r="H31" s="44">
        <v>53729704</v>
      </c>
      <c r="I31" s="37">
        <f t="shared" si="0"/>
        <v>33.665862229959664</v>
      </c>
      <c r="J31" s="22">
        <f t="shared" si="1"/>
        <v>20.946223336286973</v>
      </c>
      <c r="K31" s="2"/>
    </row>
    <row r="32" spans="1:11" ht="12.75">
      <c r="A32" s="8" t="s">
        <v>17</v>
      </c>
      <c r="B32" s="20" t="s">
        <v>34</v>
      </c>
      <c r="C32" s="42">
        <v>132671907</v>
      </c>
      <c r="D32" s="42">
        <v>168595683</v>
      </c>
      <c r="E32" s="42">
        <v>98360615</v>
      </c>
      <c r="F32" s="42">
        <v>220856474</v>
      </c>
      <c r="G32" s="43">
        <v>192092882</v>
      </c>
      <c r="H32" s="44">
        <v>174393595</v>
      </c>
      <c r="I32" s="37">
        <f t="shared" si="0"/>
        <v>124.53750822928464</v>
      </c>
      <c r="J32" s="22">
        <f t="shared" si="1"/>
        <v>21.0328049723715</v>
      </c>
      <c r="K32" s="2"/>
    </row>
    <row r="33" spans="1:11" ht="13.5" thickBot="1">
      <c r="A33" s="8" t="s">
        <v>17</v>
      </c>
      <c r="B33" s="38" t="s">
        <v>41</v>
      </c>
      <c r="C33" s="58">
        <v>333959593</v>
      </c>
      <c r="D33" s="58">
        <v>326872593</v>
      </c>
      <c r="E33" s="58">
        <v>202748050</v>
      </c>
      <c r="F33" s="58">
        <v>428631550</v>
      </c>
      <c r="G33" s="59">
        <v>353837600</v>
      </c>
      <c r="H33" s="60">
        <v>363378600</v>
      </c>
      <c r="I33" s="39">
        <f t="shared" si="0"/>
        <v>111.41093588816267</v>
      </c>
      <c r="J33" s="40">
        <f t="shared" si="1"/>
        <v>21.469586702470945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578156378</v>
      </c>
      <c r="D8" s="42">
        <v>510136886</v>
      </c>
      <c r="E8" s="42">
        <v>503416145</v>
      </c>
      <c r="F8" s="42">
        <v>510136886</v>
      </c>
      <c r="G8" s="43">
        <v>531639402</v>
      </c>
      <c r="H8" s="44">
        <v>557769792</v>
      </c>
      <c r="I8" s="21">
        <f>IF(($E8=0),0,((($F8/$E8)-1)*100))</f>
        <v>1.3350269089999145</v>
      </c>
      <c r="J8" s="22">
        <f>IF(($E8=0),0,(((($H8/$E8)^(1/3))-1)*100))</f>
        <v>3.476711113914188</v>
      </c>
      <c r="K8" s="2"/>
    </row>
    <row r="9" spans="1:11" ht="12.75">
      <c r="A9" s="4" t="s">
        <v>17</v>
      </c>
      <c r="B9" s="20" t="s">
        <v>20</v>
      </c>
      <c r="C9" s="42">
        <v>1940900272</v>
      </c>
      <c r="D9" s="42">
        <v>1705065746</v>
      </c>
      <c r="E9" s="42">
        <v>1701850396</v>
      </c>
      <c r="F9" s="42">
        <v>1884504324</v>
      </c>
      <c r="G9" s="43">
        <v>2022546548</v>
      </c>
      <c r="H9" s="44">
        <v>2171133956</v>
      </c>
      <c r="I9" s="21">
        <f>IF(($E9=0),0,((($F9/$E9)-1)*100))</f>
        <v>10.732666539274337</v>
      </c>
      <c r="J9" s="22">
        <f>IF(($E9=0),0,(((($H9/$E9)^(1/3))-1)*100))</f>
        <v>8.456373802255657</v>
      </c>
      <c r="K9" s="2"/>
    </row>
    <row r="10" spans="1:11" ht="12.75">
      <c r="A10" s="4" t="s">
        <v>17</v>
      </c>
      <c r="B10" s="20" t="s">
        <v>21</v>
      </c>
      <c r="C10" s="42">
        <v>814014809</v>
      </c>
      <c r="D10" s="42">
        <v>866771895</v>
      </c>
      <c r="E10" s="42">
        <v>990524623</v>
      </c>
      <c r="F10" s="42">
        <v>762252678</v>
      </c>
      <c r="G10" s="43">
        <v>797411329</v>
      </c>
      <c r="H10" s="44">
        <v>821408567</v>
      </c>
      <c r="I10" s="21">
        <f aca="true" t="shared" si="0" ref="I10:I33">IF(($E10=0),0,((($F10/$E10)-1)*100))</f>
        <v>-23.04555986792466</v>
      </c>
      <c r="J10" s="22">
        <f aca="true" t="shared" si="1" ref="J10:J33">IF(($E10=0),0,(((($H10/$E10)^(1/3))-1)*100))</f>
        <v>-6.049740490439969</v>
      </c>
      <c r="K10" s="2"/>
    </row>
    <row r="11" spans="1:11" ht="12.75">
      <c r="A11" s="8" t="s">
        <v>17</v>
      </c>
      <c r="B11" s="23" t="s">
        <v>22</v>
      </c>
      <c r="C11" s="45">
        <v>3333071459</v>
      </c>
      <c r="D11" s="45">
        <v>3081974527</v>
      </c>
      <c r="E11" s="45">
        <v>3195791164</v>
      </c>
      <c r="F11" s="45">
        <v>3156893888</v>
      </c>
      <c r="G11" s="46">
        <v>3351597279</v>
      </c>
      <c r="H11" s="47">
        <v>3550312315</v>
      </c>
      <c r="I11" s="24">
        <f t="shared" si="0"/>
        <v>-1.217140733041966</v>
      </c>
      <c r="J11" s="25">
        <f t="shared" si="1"/>
        <v>3.5689060647579707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910616153</v>
      </c>
      <c r="D13" s="42">
        <v>908269504</v>
      </c>
      <c r="E13" s="42">
        <v>825166484</v>
      </c>
      <c r="F13" s="42">
        <v>939412211</v>
      </c>
      <c r="G13" s="43">
        <v>976763351</v>
      </c>
      <c r="H13" s="44">
        <v>1015601993</v>
      </c>
      <c r="I13" s="21">
        <f t="shared" si="0"/>
        <v>13.845172969967589</v>
      </c>
      <c r="J13" s="22">
        <f t="shared" si="1"/>
        <v>7.166896731850025</v>
      </c>
      <c r="K13" s="2"/>
    </row>
    <row r="14" spans="1:11" ht="12.75">
      <c r="A14" s="4" t="s">
        <v>17</v>
      </c>
      <c r="B14" s="20" t="s">
        <v>25</v>
      </c>
      <c r="C14" s="42">
        <v>182299251</v>
      </c>
      <c r="D14" s="42">
        <v>211044335</v>
      </c>
      <c r="E14" s="42">
        <v>0</v>
      </c>
      <c r="F14" s="42">
        <v>253334087</v>
      </c>
      <c r="G14" s="43">
        <v>141339771</v>
      </c>
      <c r="H14" s="44">
        <v>150735745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827344912</v>
      </c>
      <c r="D16" s="42">
        <v>818807759</v>
      </c>
      <c r="E16" s="42">
        <v>822061307</v>
      </c>
      <c r="F16" s="42">
        <v>964555540</v>
      </c>
      <c r="G16" s="43">
        <v>1050400983</v>
      </c>
      <c r="H16" s="44">
        <v>1143886670</v>
      </c>
      <c r="I16" s="21">
        <f t="shared" si="0"/>
        <v>17.33377204189468</v>
      </c>
      <c r="J16" s="22">
        <f t="shared" si="1"/>
        <v>11.641654491271503</v>
      </c>
      <c r="K16" s="2"/>
    </row>
    <row r="17" spans="1:11" ht="12.75">
      <c r="A17" s="4" t="s">
        <v>17</v>
      </c>
      <c r="B17" s="20" t="s">
        <v>27</v>
      </c>
      <c r="C17" s="42">
        <v>1369861306</v>
      </c>
      <c r="D17" s="42">
        <v>1290687874</v>
      </c>
      <c r="E17" s="42">
        <v>1229718411</v>
      </c>
      <c r="F17" s="42">
        <v>1294645919</v>
      </c>
      <c r="G17" s="43">
        <v>1301949799</v>
      </c>
      <c r="H17" s="44">
        <v>1342042459</v>
      </c>
      <c r="I17" s="28">
        <f t="shared" si="0"/>
        <v>5.279867929048998</v>
      </c>
      <c r="J17" s="29">
        <f t="shared" si="1"/>
        <v>2.9564423033854093</v>
      </c>
      <c r="K17" s="2"/>
    </row>
    <row r="18" spans="1:11" ht="12.75">
      <c r="A18" s="4" t="s">
        <v>17</v>
      </c>
      <c r="B18" s="23" t="s">
        <v>28</v>
      </c>
      <c r="C18" s="45">
        <v>3290121622</v>
      </c>
      <c r="D18" s="45">
        <v>3228809472</v>
      </c>
      <c r="E18" s="45">
        <v>2876946202</v>
      </c>
      <c r="F18" s="45">
        <v>3451947757</v>
      </c>
      <c r="G18" s="46">
        <v>3470453904</v>
      </c>
      <c r="H18" s="47">
        <v>3652266867</v>
      </c>
      <c r="I18" s="24">
        <f t="shared" si="0"/>
        <v>19.986524412596584</v>
      </c>
      <c r="J18" s="25">
        <f t="shared" si="1"/>
        <v>8.278838267940515</v>
      </c>
      <c r="K18" s="2"/>
    </row>
    <row r="19" spans="1:11" ht="23.25" customHeight="1">
      <c r="A19" s="30" t="s">
        <v>17</v>
      </c>
      <c r="B19" s="31" t="s">
        <v>29</v>
      </c>
      <c r="C19" s="51">
        <v>42949837</v>
      </c>
      <c r="D19" s="51">
        <v>-146834945</v>
      </c>
      <c r="E19" s="51">
        <v>318844962</v>
      </c>
      <c r="F19" s="52">
        <v>-295053869</v>
      </c>
      <c r="G19" s="53">
        <v>-118856625</v>
      </c>
      <c r="H19" s="54">
        <v>-101954552</v>
      </c>
      <c r="I19" s="32">
        <f t="shared" si="0"/>
        <v>-192.53835066084562</v>
      </c>
      <c r="J19" s="33">
        <f t="shared" si="1"/>
        <v>-168.38208741316885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12624860</v>
      </c>
      <c r="D23" s="42">
        <v>15448061</v>
      </c>
      <c r="E23" s="42">
        <v>15288313</v>
      </c>
      <c r="F23" s="42">
        <v>41925000</v>
      </c>
      <c r="G23" s="43">
        <v>47664100</v>
      </c>
      <c r="H23" s="44">
        <v>47511349</v>
      </c>
      <c r="I23" s="37">
        <f t="shared" si="0"/>
        <v>174.22907942818804</v>
      </c>
      <c r="J23" s="22">
        <f t="shared" si="1"/>
        <v>45.9304534753054</v>
      </c>
      <c r="K23" s="2"/>
    </row>
    <row r="24" spans="1:11" ht="12.75">
      <c r="A24" s="8" t="s">
        <v>17</v>
      </c>
      <c r="B24" s="20" t="s">
        <v>33</v>
      </c>
      <c r="C24" s="42">
        <v>186700924</v>
      </c>
      <c r="D24" s="42">
        <v>240331193</v>
      </c>
      <c r="E24" s="42">
        <v>201181021</v>
      </c>
      <c r="F24" s="42">
        <v>217859080</v>
      </c>
      <c r="G24" s="43">
        <v>210227039</v>
      </c>
      <c r="H24" s="44">
        <v>220851449</v>
      </c>
      <c r="I24" s="37">
        <f t="shared" si="0"/>
        <v>8.290075732342572</v>
      </c>
      <c r="J24" s="22">
        <f t="shared" si="1"/>
        <v>3.1583566471117264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199325784</v>
      </c>
      <c r="D26" s="45">
        <v>255779254</v>
      </c>
      <c r="E26" s="45">
        <v>216469334</v>
      </c>
      <c r="F26" s="45">
        <v>259784080</v>
      </c>
      <c r="G26" s="46">
        <v>257891139</v>
      </c>
      <c r="H26" s="47">
        <v>268362798</v>
      </c>
      <c r="I26" s="24">
        <f t="shared" si="0"/>
        <v>20.009645338493986</v>
      </c>
      <c r="J26" s="25">
        <f t="shared" si="1"/>
        <v>7.425811593434695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49214183</v>
      </c>
      <c r="D28" s="42">
        <v>52079183</v>
      </c>
      <c r="E28" s="42">
        <v>45979988</v>
      </c>
      <c r="F28" s="42">
        <v>43500000</v>
      </c>
      <c r="G28" s="43">
        <v>42160000</v>
      </c>
      <c r="H28" s="44">
        <v>33264927</v>
      </c>
      <c r="I28" s="37">
        <f t="shared" si="0"/>
        <v>-5.393624722129109</v>
      </c>
      <c r="J28" s="22">
        <f t="shared" si="1"/>
        <v>-10.228343219537683</v>
      </c>
      <c r="K28" s="2"/>
    </row>
    <row r="29" spans="1:11" ht="12.75">
      <c r="A29" s="8" t="s">
        <v>17</v>
      </c>
      <c r="B29" s="20" t="s">
        <v>38</v>
      </c>
      <c r="C29" s="42">
        <v>27552000</v>
      </c>
      <c r="D29" s="42">
        <v>28202000</v>
      </c>
      <c r="E29" s="42">
        <v>27481100</v>
      </c>
      <c r="F29" s="42">
        <v>44777000</v>
      </c>
      <c r="G29" s="43">
        <v>41364100</v>
      </c>
      <c r="H29" s="44">
        <v>56231422</v>
      </c>
      <c r="I29" s="37">
        <f t="shared" si="0"/>
        <v>62.937437002157836</v>
      </c>
      <c r="J29" s="22">
        <f t="shared" si="1"/>
        <v>26.95456388473263</v>
      </c>
      <c r="K29" s="2"/>
    </row>
    <row r="30" spans="1:11" ht="12.75">
      <c r="A30" s="8" t="s">
        <v>17</v>
      </c>
      <c r="B30" s="20" t="s">
        <v>39</v>
      </c>
      <c r="C30" s="42">
        <v>3000000</v>
      </c>
      <c r="D30" s="42">
        <v>49700967</v>
      </c>
      <c r="E30" s="42">
        <v>15578297</v>
      </c>
      <c r="F30" s="42">
        <v>3500000</v>
      </c>
      <c r="G30" s="43">
        <v>5525000</v>
      </c>
      <c r="H30" s="44">
        <v>0</v>
      </c>
      <c r="I30" s="37">
        <f t="shared" si="0"/>
        <v>-77.53284585600082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47877700</v>
      </c>
      <c r="D31" s="42">
        <v>48953500</v>
      </c>
      <c r="E31" s="42">
        <v>49019741</v>
      </c>
      <c r="F31" s="42">
        <v>34800000</v>
      </c>
      <c r="G31" s="43">
        <v>38000000</v>
      </c>
      <c r="H31" s="44">
        <v>56125000</v>
      </c>
      <c r="I31" s="37">
        <f t="shared" si="0"/>
        <v>-29.008192842144965</v>
      </c>
      <c r="J31" s="22">
        <f t="shared" si="1"/>
        <v>4.615278106262344</v>
      </c>
      <c r="K31" s="2"/>
    </row>
    <row r="32" spans="1:11" ht="12.75">
      <c r="A32" s="8" t="s">
        <v>17</v>
      </c>
      <c r="B32" s="20" t="s">
        <v>34</v>
      </c>
      <c r="C32" s="42">
        <v>71681901</v>
      </c>
      <c r="D32" s="42">
        <v>79843604</v>
      </c>
      <c r="E32" s="42">
        <v>78410208</v>
      </c>
      <c r="F32" s="42">
        <v>133207080</v>
      </c>
      <c r="G32" s="43">
        <v>130842039</v>
      </c>
      <c r="H32" s="44">
        <v>122741449</v>
      </c>
      <c r="I32" s="37">
        <f t="shared" si="0"/>
        <v>69.8848700924247</v>
      </c>
      <c r="J32" s="22">
        <f t="shared" si="1"/>
        <v>16.11087022522508</v>
      </c>
      <c r="K32" s="2"/>
    </row>
    <row r="33" spans="1:11" ht="13.5" thickBot="1">
      <c r="A33" s="8" t="s">
        <v>17</v>
      </c>
      <c r="B33" s="38" t="s">
        <v>41</v>
      </c>
      <c r="C33" s="58">
        <v>199325784</v>
      </c>
      <c r="D33" s="58">
        <v>258779254</v>
      </c>
      <c r="E33" s="58">
        <v>216469334</v>
      </c>
      <c r="F33" s="58">
        <v>259784080</v>
      </c>
      <c r="G33" s="59">
        <v>257891139</v>
      </c>
      <c r="H33" s="60">
        <v>268362798</v>
      </c>
      <c r="I33" s="39">
        <f t="shared" si="0"/>
        <v>20.009645338493986</v>
      </c>
      <c r="J33" s="40">
        <f t="shared" si="1"/>
        <v>7.425811593434695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1269794594</v>
      </c>
      <c r="D8" s="42">
        <v>1269794594</v>
      </c>
      <c r="E8" s="42">
        <v>3712703971</v>
      </c>
      <c r="F8" s="42">
        <v>1321378575</v>
      </c>
      <c r="G8" s="43">
        <v>1400661290</v>
      </c>
      <c r="H8" s="44">
        <v>1491704274</v>
      </c>
      <c r="I8" s="21">
        <f>IF(($E8=0),0,((($F8/$E8)-1)*100))</f>
        <v>-64.40926652592523</v>
      </c>
      <c r="J8" s="22">
        <f>IF(($E8=0),0,(((($H8/$E8)^(1/3))-1)*100))</f>
        <v>-26.210006768722426</v>
      </c>
      <c r="K8" s="2"/>
    </row>
    <row r="9" spans="1:11" ht="12.75">
      <c r="A9" s="4" t="s">
        <v>17</v>
      </c>
      <c r="B9" s="20" t="s">
        <v>20</v>
      </c>
      <c r="C9" s="42">
        <v>3575763603</v>
      </c>
      <c r="D9" s="42">
        <v>3575763603</v>
      </c>
      <c r="E9" s="42">
        <v>10076533924</v>
      </c>
      <c r="F9" s="42">
        <v>4017823677</v>
      </c>
      <c r="G9" s="43">
        <v>4444141036</v>
      </c>
      <c r="H9" s="44">
        <v>4851845642</v>
      </c>
      <c r="I9" s="21">
        <f>IF(($E9=0),0,((($F9/$E9)-1)*100))</f>
        <v>-60.126927500035876</v>
      </c>
      <c r="J9" s="22">
        <f>IF(($E9=0),0,(((($H9/$E9)^(1/3))-1)*100))</f>
        <v>-21.621201551283864</v>
      </c>
      <c r="K9" s="2"/>
    </row>
    <row r="10" spans="1:11" ht="12.75">
      <c r="A10" s="4" t="s">
        <v>17</v>
      </c>
      <c r="B10" s="20" t="s">
        <v>21</v>
      </c>
      <c r="C10" s="42">
        <v>1072252061</v>
      </c>
      <c r="D10" s="42">
        <v>1224066508</v>
      </c>
      <c r="E10" s="42">
        <v>3672746068</v>
      </c>
      <c r="F10" s="42">
        <v>1079211942</v>
      </c>
      <c r="G10" s="43">
        <v>1139689316</v>
      </c>
      <c r="H10" s="44">
        <v>1171482472</v>
      </c>
      <c r="I10" s="21">
        <f aca="true" t="shared" si="0" ref="I10:I33">IF(($E10=0),0,((($F10/$E10)-1)*100))</f>
        <v>-70.61566680574552</v>
      </c>
      <c r="J10" s="22">
        <f aca="true" t="shared" si="1" ref="J10:J33">IF(($E10=0),0,(((($H10/$E10)^(1/3))-1)*100))</f>
        <v>-31.674686850303136</v>
      </c>
      <c r="K10" s="2"/>
    </row>
    <row r="11" spans="1:11" ht="12.75">
      <c r="A11" s="8" t="s">
        <v>17</v>
      </c>
      <c r="B11" s="23" t="s">
        <v>22</v>
      </c>
      <c r="C11" s="45">
        <v>5917810258</v>
      </c>
      <c r="D11" s="45">
        <v>6069624705</v>
      </c>
      <c r="E11" s="45">
        <v>17461983963</v>
      </c>
      <c r="F11" s="45">
        <v>6418414194</v>
      </c>
      <c r="G11" s="46">
        <v>6984491642</v>
      </c>
      <c r="H11" s="47">
        <v>7515032388</v>
      </c>
      <c r="I11" s="24">
        <f t="shared" si="0"/>
        <v>-63.24349966418532</v>
      </c>
      <c r="J11" s="25">
        <f t="shared" si="1"/>
        <v>-24.500207645314376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1478324303</v>
      </c>
      <c r="D13" s="42">
        <v>1485359052</v>
      </c>
      <c r="E13" s="42">
        <v>4082804502</v>
      </c>
      <c r="F13" s="42">
        <v>1538089731</v>
      </c>
      <c r="G13" s="43">
        <v>1612775382</v>
      </c>
      <c r="H13" s="44">
        <v>1692314803</v>
      </c>
      <c r="I13" s="21">
        <f t="shared" si="0"/>
        <v>-62.3276174441722</v>
      </c>
      <c r="J13" s="22">
        <f t="shared" si="1"/>
        <v>-25.439721287446115</v>
      </c>
      <c r="K13" s="2"/>
    </row>
    <row r="14" spans="1:11" ht="12.75">
      <c r="A14" s="4" t="s">
        <v>17</v>
      </c>
      <c r="B14" s="20" t="s">
        <v>25</v>
      </c>
      <c r="C14" s="42">
        <v>123904143</v>
      </c>
      <c r="D14" s="42">
        <v>123903893</v>
      </c>
      <c r="E14" s="42">
        <v>1079959212</v>
      </c>
      <c r="F14" s="42">
        <v>150000000</v>
      </c>
      <c r="G14" s="43">
        <v>200000000</v>
      </c>
      <c r="H14" s="44">
        <v>250000000</v>
      </c>
      <c r="I14" s="21">
        <f t="shared" si="0"/>
        <v>-86.1105865542633</v>
      </c>
      <c r="J14" s="22">
        <f t="shared" si="1"/>
        <v>-38.59870203881146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1956168063</v>
      </c>
      <c r="D16" s="42">
        <v>1913753981</v>
      </c>
      <c r="E16" s="42">
        <v>6025372630</v>
      </c>
      <c r="F16" s="42">
        <v>2185393029</v>
      </c>
      <c r="G16" s="43">
        <v>2449680193</v>
      </c>
      <c r="H16" s="44">
        <v>2696348212</v>
      </c>
      <c r="I16" s="21">
        <f t="shared" si="0"/>
        <v>-63.730159722918245</v>
      </c>
      <c r="J16" s="22">
        <f t="shared" si="1"/>
        <v>-23.51128663615565</v>
      </c>
      <c r="K16" s="2"/>
    </row>
    <row r="17" spans="1:11" ht="12.75">
      <c r="A17" s="4" t="s">
        <v>17</v>
      </c>
      <c r="B17" s="20" t="s">
        <v>27</v>
      </c>
      <c r="C17" s="42">
        <v>1958080958</v>
      </c>
      <c r="D17" s="42">
        <v>2146230212</v>
      </c>
      <c r="E17" s="42">
        <v>6301864223</v>
      </c>
      <c r="F17" s="42">
        <v>2244931202</v>
      </c>
      <c r="G17" s="43">
        <v>2388551833</v>
      </c>
      <c r="H17" s="44">
        <v>2439161405</v>
      </c>
      <c r="I17" s="28">
        <f t="shared" si="0"/>
        <v>-64.37671262724697</v>
      </c>
      <c r="J17" s="29">
        <f t="shared" si="1"/>
        <v>-27.12299786133867</v>
      </c>
      <c r="K17" s="2"/>
    </row>
    <row r="18" spans="1:11" ht="12.75">
      <c r="A18" s="4" t="s">
        <v>17</v>
      </c>
      <c r="B18" s="23" t="s">
        <v>28</v>
      </c>
      <c r="C18" s="45">
        <v>5516477467</v>
      </c>
      <c r="D18" s="45">
        <v>5669247138</v>
      </c>
      <c r="E18" s="45">
        <v>17490000567</v>
      </c>
      <c r="F18" s="45">
        <v>6118413962</v>
      </c>
      <c r="G18" s="46">
        <v>6651007408</v>
      </c>
      <c r="H18" s="47">
        <v>7077824420</v>
      </c>
      <c r="I18" s="24">
        <f t="shared" si="0"/>
        <v>-65.01764571955374</v>
      </c>
      <c r="J18" s="25">
        <f t="shared" si="1"/>
        <v>-26.033230078826918</v>
      </c>
      <c r="K18" s="2"/>
    </row>
    <row r="19" spans="1:11" ht="23.25" customHeight="1">
      <c r="A19" s="30" t="s">
        <v>17</v>
      </c>
      <c r="B19" s="31" t="s">
        <v>29</v>
      </c>
      <c r="C19" s="51">
        <v>401332791</v>
      </c>
      <c r="D19" s="51">
        <v>400377567</v>
      </c>
      <c r="E19" s="51">
        <v>-28016604</v>
      </c>
      <c r="F19" s="52">
        <v>300000232</v>
      </c>
      <c r="G19" s="53">
        <v>333484234</v>
      </c>
      <c r="H19" s="54">
        <v>437207968</v>
      </c>
      <c r="I19" s="32">
        <f t="shared" si="0"/>
        <v>-1170.7944189095865</v>
      </c>
      <c r="J19" s="33">
        <f t="shared" si="1"/>
        <v>-349.8949763296461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100000000</v>
      </c>
      <c r="G22" s="43">
        <v>100000000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55250000</v>
      </c>
      <c r="D23" s="42">
        <v>72928011</v>
      </c>
      <c r="E23" s="42">
        <v>0</v>
      </c>
      <c r="F23" s="42">
        <v>95575051</v>
      </c>
      <c r="G23" s="43">
        <v>39586607</v>
      </c>
      <c r="H23" s="44">
        <v>100680831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525641572</v>
      </c>
      <c r="D24" s="42">
        <v>654262349</v>
      </c>
      <c r="E24" s="42">
        <v>1809557254</v>
      </c>
      <c r="F24" s="42">
        <v>380726576</v>
      </c>
      <c r="G24" s="43">
        <v>332115854</v>
      </c>
      <c r="H24" s="44">
        <v>345142134</v>
      </c>
      <c r="I24" s="37">
        <f t="shared" si="0"/>
        <v>-78.96023598267425</v>
      </c>
      <c r="J24" s="22">
        <f t="shared" si="1"/>
        <v>-42.437203601707665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580891572</v>
      </c>
      <c r="D26" s="45">
        <v>727190360</v>
      </c>
      <c r="E26" s="45">
        <v>1809557254</v>
      </c>
      <c r="F26" s="45">
        <v>576301627</v>
      </c>
      <c r="G26" s="46">
        <v>471702461</v>
      </c>
      <c r="H26" s="47">
        <v>445822965</v>
      </c>
      <c r="I26" s="24">
        <f t="shared" si="0"/>
        <v>-68.15234081562804</v>
      </c>
      <c r="J26" s="25">
        <f t="shared" si="1"/>
        <v>-37.310226256671996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71755000</v>
      </c>
      <c r="D28" s="42">
        <v>71755000</v>
      </c>
      <c r="E28" s="42">
        <v>390827212</v>
      </c>
      <c r="F28" s="42">
        <v>187264900</v>
      </c>
      <c r="G28" s="43">
        <v>232193834</v>
      </c>
      <c r="H28" s="44">
        <v>206816702</v>
      </c>
      <c r="I28" s="37">
        <f t="shared" si="0"/>
        <v>-52.0849894147084</v>
      </c>
      <c r="J28" s="22">
        <f t="shared" si="1"/>
        <v>-19.11519591008083</v>
      </c>
      <c r="K28" s="2"/>
    </row>
    <row r="29" spans="1:11" ht="12.75">
      <c r="A29" s="8" t="s">
        <v>17</v>
      </c>
      <c r="B29" s="20" t="s">
        <v>38</v>
      </c>
      <c r="C29" s="42">
        <v>6500000</v>
      </c>
      <c r="D29" s="42">
        <v>39490011</v>
      </c>
      <c r="E29" s="42">
        <v>43638900</v>
      </c>
      <c r="F29" s="42">
        <v>40621773</v>
      </c>
      <c r="G29" s="43">
        <v>10854000</v>
      </c>
      <c r="H29" s="44">
        <v>10400000</v>
      </c>
      <c r="I29" s="37">
        <f t="shared" si="0"/>
        <v>-6.9138475076136245</v>
      </c>
      <c r="J29" s="22">
        <f t="shared" si="1"/>
        <v>-38.000738734651904</v>
      </c>
      <c r="K29" s="2"/>
    </row>
    <row r="30" spans="1:11" ht="12.75">
      <c r="A30" s="8" t="s">
        <v>17</v>
      </c>
      <c r="B30" s="20" t="s">
        <v>39</v>
      </c>
      <c r="C30" s="42">
        <v>120388156</v>
      </c>
      <c r="D30" s="42">
        <v>245586933</v>
      </c>
      <c r="E30" s="42">
        <v>11795801</v>
      </c>
      <c r="F30" s="42">
        <v>83841945</v>
      </c>
      <c r="G30" s="43">
        <v>0</v>
      </c>
      <c r="H30" s="44">
        <v>-1</v>
      </c>
      <c r="I30" s="37">
        <f t="shared" si="0"/>
        <v>610.7778861308359</v>
      </c>
      <c r="J30" s="22">
        <f t="shared" si="1"/>
        <v>-100.43929627523735</v>
      </c>
      <c r="K30" s="2"/>
    </row>
    <row r="31" spans="1:11" ht="12.75">
      <c r="A31" s="8" t="s">
        <v>17</v>
      </c>
      <c r="B31" s="20" t="s">
        <v>40</v>
      </c>
      <c r="C31" s="42">
        <v>90200000</v>
      </c>
      <c r="D31" s="42">
        <v>100200000</v>
      </c>
      <c r="E31" s="42">
        <v>1097964992</v>
      </c>
      <c r="F31" s="42">
        <v>72361732</v>
      </c>
      <c r="G31" s="43">
        <v>67632500</v>
      </c>
      <c r="H31" s="44">
        <v>78250070</v>
      </c>
      <c r="I31" s="37">
        <f t="shared" si="0"/>
        <v>-93.40946819550327</v>
      </c>
      <c r="J31" s="22">
        <f t="shared" si="1"/>
        <v>-58.53973434014761</v>
      </c>
      <c r="K31" s="2"/>
    </row>
    <row r="32" spans="1:11" ht="12.75">
      <c r="A32" s="8" t="s">
        <v>17</v>
      </c>
      <c r="B32" s="20" t="s">
        <v>34</v>
      </c>
      <c r="C32" s="42">
        <v>292048416</v>
      </c>
      <c r="D32" s="42">
        <v>290158416</v>
      </c>
      <c r="E32" s="42">
        <v>647426305</v>
      </c>
      <c r="F32" s="42">
        <v>192211277</v>
      </c>
      <c r="G32" s="43">
        <v>161022127</v>
      </c>
      <c r="H32" s="44">
        <v>150356194</v>
      </c>
      <c r="I32" s="37">
        <f t="shared" si="0"/>
        <v>-70.3114817060144</v>
      </c>
      <c r="J32" s="22">
        <f t="shared" si="1"/>
        <v>-38.53276734629396</v>
      </c>
      <c r="K32" s="2"/>
    </row>
    <row r="33" spans="1:11" ht="13.5" thickBot="1">
      <c r="A33" s="8" t="s">
        <v>17</v>
      </c>
      <c r="B33" s="38" t="s">
        <v>41</v>
      </c>
      <c r="C33" s="58">
        <v>580891572</v>
      </c>
      <c r="D33" s="58">
        <v>747190360</v>
      </c>
      <c r="E33" s="58">
        <v>2191653210</v>
      </c>
      <c r="F33" s="58">
        <v>576301627</v>
      </c>
      <c r="G33" s="59">
        <v>471702461</v>
      </c>
      <c r="H33" s="60">
        <v>445822965</v>
      </c>
      <c r="I33" s="39">
        <f t="shared" si="0"/>
        <v>-73.70470727894036</v>
      </c>
      <c r="J33" s="40">
        <f t="shared" si="1"/>
        <v>-41.18832706948494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396532173</v>
      </c>
      <c r="D8" s="42">
        <v>348822173</v>
      </c>
      <c r="E8" s="42">
        <v>342533924</v>
      </c>
      <c r="F8" s="42">
        <v>362426238</v>
      </c>
      <c r="G8" s="43">
        <v>380547550</v>
      </c>
      <c r="H8" s="44">
        <v>401477665</v>
      </c>
      <c r="I8" s="21">
        <f>IF(($E8=0),0,((($F8/$E8)-1)*100))</f>
        <v>5.8073996781702775</v>
      </c>
      <c r="J8" s="22">
        <f>IF(($E8=0),0,(((($H8/$E8)^(1/3))-1)*100))</f>
        <v>5.435274554912328</v>
      </c>
      <c r="K8" s="2"/>
    </row>
    <row r="9" spans="1:11" ht="12.75">
      <c r="A9" s="4" t="s">
        <v>17</v>
      </c>
      <c r="B9" s="20" t="s">
        <v>20</v>
      </c>
      <c r="C9" s="42">
        <v>1015135576</v>
      </c>
      <c r="D9" s="42">
        <v>1015633753</v>
      </c>
      <c r="E9" s="42">
        <v>1010078346</v>
      </c>
      <c r="F9" s="42">
        <v>1119127801</v>
      </c>
      <c r="G9" s="43">
        <v>1256755867</v>
      </c>
      <c r="H9" s="44">
        <v>1421024942</v>
      </c>
      <c r="I9" s="21">
        <f>IF(($E9=0),0,((($F9/$E9)-1)*100))</f>
        <v>10.796138282920875</v>
      </c>
      <c r="J9" s="22">
        <f>IF(($E9=0),0,(((($H9/$E9)^(1/3))-1)*100))</f>
        <v>12.05095095260762</v>
      </c>
      <c r="K9" s="2"/>
    </row>
    <row r="10" spans="1:11" ht="12.75">
      <c r="A10" s="4" t="s">
        <v>17</v>
      </c>
      <c r="B10" s="20" t="s">
        <v>21</v>
      </c>
      <c r="C10" s="42">
        <v>681935628</v>
      </c>
      <c r="D10" s="42">
        <v>766738391</v>
      </c>
      <c r="E10" s="42">
        <v>719391507</v>
      </c>
      <c r="F10" s="42">
        <v>732687685</v>
      </c>
      <c r="G10" s="43">
        <v>672685518</v>
      </c>
      <c r="H10" s="44">
        <v>690697817</v>
      </c>
      <c r="I10" s="21">
        <f aca="true" t="shared" si="0" ref="I10:I33">IF(($E10=0),0,((($F10/$E10)-1)*100))</f>
        <v>1.8482534017461028</v>
      </c>
      <c r="J10" s="22">
        <f aca="true" t="shared" si="1" ref="J10:J33">IF(($E10=0),0,(((($H10/$E10)^(1/3))-1)*100))</f>
        <v>-1.347614266702446</v>
      </c>
      <c r="K10" s="2"/>
    </row>
    <row r="11" spans="1:11" ht="12.75">
      <c r="A11" s="8" t="s">
        <v>17</v>
      </c>
      <c r="B11" s="23" t="s">
        <v>22</v>
      </c>
      <c r="C11" s="45">
        <v>2093603377</v>
      </c>
      <c r="D11" s="45">
        <v>2131194317</v>
      </c>
      <c r="E11" s="45">
        <v>2072003777</v>
      </c>
      <c r="F11" s="45">
        <v>2214241724</v>
      </c>
      <c r="G11" s="46">
        <v>2309988935</v>
      </c>
      <c r="H11" s="47">
        <v>2513200424</v>
      </c>
      <c r="I11" s="24">
        <f t="shared" si="0"/>
        <v>6.8647532682562185</v>
      </c>
      <c r="J11" s="25">
        <f t="shared" si="1"/>
        <v>6.6462348307331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594311981</v>
      </c>
      <c r="D13" s="42">
        <v>544457373</v>
      </c>
      <c r="E13" s="42">
        <v>544526465</v>
      </c>
      <c r="F13" s="42">
        <v>570233902</v>
      </c>
      <c r="G13" s="43">
        <v>590500422</v>
      </c>
      <c r="H13" s="44">
        <v>622221170</v>
      </c>
      <c r="I13" s="21">
        <f t="shared" si="0"/>
        <v>4.721062914729046</v>
      </c>
      <c r="J13" s="22">
        <f t="shared" si="1"/>
        <v>4.546283077937452</v>
      </c>
      <c r="K13" s="2"/>
    </row>
    <row r="14" spans="1:11" ht="12.75">
      <c r="A14" s="4" t="s">
        <v>17</v>
      </c>
      <c r="B14" s="20" t="s">
        <v>25</v>
      </c>
      <c r="C14" s="42">
        <v>184699817</v>
      </c>
      <c r="D14" s="42">
        <v>252999817</v>
      </c>
      <c r="E14" s="42">
        <v>33048095</v>
      </c>
      <c r="F14" s="42">
        <v>283536108</v>
      </c>
      <c r="G14" s="43">
        <v>294877552</v>
      </c>
      <c r="H14" s="44">
        <v>306672654</v>
      </c>
      <c r="I14" s="21">
        <f t="shared" si="0"/>
        <v>757.9499302456011</v>
      </c>
      <c r="J14" s="22">
        <f t="shared" si="1"/>
        <v>110.14039314308795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534445230</v>
      </c>
      <c r="D16" s="42">
        <v>499675238</v>
      </c>
      <c r="E16" s="42">
        <v>385499896</v>
      </c>
      <c r="F16" s="42">
        <v>557137890</v>
      </c>
      <c r="G16" s="43">
        <v>649065642</v>
      </c>
      <c r="H16" s="44">
        <v>759406801</v>
      </c>
      <c r="I16" s="21">
        <f t="shared" si="0"/>
        <v>44.52348646029207</v>
      </c>
      <c r="J16" s="22">
        <f t="shared" si="1"/>
        <v>25.357427810902088</v>
      </c>
      <c r="K16" s="2"/>
    </row>
    <row r="17" spans="1:11" ht="12.75">
      <c r="A17" s="4" t="s">
        <v>17</v>
      </c>
      <c r="B17" s="20" t="s">
        <v>27</v>
      </c>
      <c r="C17" s="42">
        <v>1084016734</v>
      </c>
      <c r="D17" s="42">
        <v>1098574974</v>
      </c>
      <c r="E17" s="42">
        <v>1065024085</v>
      </c>
      <c r="F17" s="42">
        <v>1078022850</v>
      </c>
      <c r="G17" s="43">
        <v>1040560292</v>
      </c>
      <c r="H17" s="44">
        <v>1062758829</v>
      </c>
      <c r="I17" s="28">
        <f t="shared" si="0"/>
        <v>1.2205137126077403</v>
      </c>
      <c r="J17" s="29">
        <f t="shared" si="1"/>
        <v>-0.07094875328066408</v>
      </c>
      <c r="K17" s="2"/>
    </row>
    <row r="18" spans="1:11" ht="12.75">
      <c r="A18" s="4" t="s">
        <v>17</v>
      </c>
      <c r="B18" s="23" t="s">
        <v>28</v>
      </c>
      <c r="C18" s="45">
        <v>2397473762</v>
      </c>
      <c r="D18" s="45">
        <v>2395707402</v>
      </c>
      <c r="E18" s="45">
        <v>2028098541</v>
      </c>
      <c r="F18" s="45">
        <v>2488930750</v>
      </c>
      <c r="G18" s="46">
        <v>2575003908</v>
      </c>
      <c r="H18" s="47">
        <v>2751059454</v>
      </c>
      <c r="I18" s="24">
        <f t="shared" si="0"/>
        <v>22.72237762040774</v>
      </c>
      <c r="J18" s="25">
        <f t="shared" si="1"/>
        <v>10.697286315815902</v>
      </c>
      <c r="K18" s="2"/>
    </row>
    <row r="19" spans="1:11" ht="23.25" customHeight="1">
      <c r="A19" s="30" t="s">
        <v>17</v>
      </c>
      <c r="B19" s="31" t="s">
        <v>29</v>
      </c>
      <c r="C19" s="51">
        <v>-303870385</v>
      </c>
      <c r="D19" s="51">
        <v>-264513085</v>
      </c>
      <c r="E19" s="51">
        <v>43905236</v>
      </c>
      <c r="F19" s="52">
        <v>-274689026</v>
      </c>
      <c r="G19" s="53">
        <v>-265014973</v>
      </c>
      <c r="H19" s="54">
        <v>-237859030</v>
      </c>
      <c r="I19" s="32">
        <f t="shared" si="0"/>
        <v>-725.6407003483594</v>
      </c>
      <c r="J19" s="33">
        <f t="shared" si="1"/>
        <v>-275.63097374726067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173155</v>
      </c>
      <c r="D23" s="42">
        <v>41433498</v>
      </c>
      <c r="E23" s="42">
        <v>17888324</v>
      </c>
      <c r="F23" s="42">
        <v>39423113</v>
      </c>
      <c r="G23" s="43">
        <v>11000000</v>
      </c>
      <c r="H23" s="44">
        <v>11000000</v>
      </c>
      <c r="I23" s="37">
        <f t="shared" si="0"/>
        <v>120.38460953636574</v>
      </c>
      <c r="J23" s="22">
        <f t="shared" si="1"/>
        <v>-14.963049503769266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108904431</v>
      </c>
      <c r="E24" s="42">
        <v>52745243</v>
      </c>
      <c r="F24" s="42">
        <v>29317583</v>
      </c>
      <c r="G24" s="43">
        <v>134449500</v>
      </c>
      <c r="H24" s="44">
        <v>122442450</v>
      </c>
      <c r="I24" s="37">
        <f t="shared" si="0"/>
        <v>-44.416631088418725</v>
      </c>
      <c r="J24" s="22">
        <f t="shared" si="1"/>
        <v>32.40861347118198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173155</v>
      </c>
      <c r="D26" s="45">
        <v>150337929</v>
      </c>
      <c r="E26" s="45">
        <v>70633567</v>
      </c>
      <c r="F26" s="45">
        <v>68740696</v>
      </c>
      <c r="G26" s="46">
        <v>145449500</v>
      </c>
      <c r="H26" s="47">
        <v>133442450</v>
      </c>
      <c r="I26" s="24">
        <f t="shared" si="0"/>
        <v>-2.6798462549682656</v>
      </c>
      <c r="J26" s="25">
        <f t="shared" si="1"/>
        <v>23.621579843186847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3173952</v>
      </c>
      <c r="D28" s="42">
        <v>26505837</v>
      </c>
      <c r="E28" s="42">
        <v>11895832</v>
      </c>
      <c r="F28" s="42">
        <v>591332</v>
      </c>
      <c r="G28" s="43">
        <v>63293460</v>
      </c>
      <c r="H28" s="44">
        <v>51935450</v>
      </c>
      <c r="I28" s="37">
        <f t="shared" si="0"/>
        <v>-95.02908245509856</v>
      </c>
      <c r="J28" s="22">
        <f t="shared" si="1"/>
        <v>63.439249326781244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20827111</v>
      </c>
      <c r="D31" s="42">
        <v>73485353</v>
      </c>
      <c r="E31" s="42">
        <v>24947857</v>
      </c>
      <c r="F31" s="42">
        <v>32829228</v>
      </c>
      <c r="G31" s="43">
        <v>36000000</v>
      </c>
      <c r="H31" s="44">
        <v>38000000</v>
      </c>
      <c r="I31" s="37">
        <f t="shared" si="0"/>
        <v>31.591374762168954</v>
      </c>
      <c r="J31" s="22">
        <f t="shared" si="1"/>
        <v>15.057990174793279</v>
      </c>
      <c r="K31" s="2"/>
    </row>
    <row r="32" spans="1:11" ht="12.75">
      <c r="A32" s="8" t="s">
        <v>17</v>
      </c>
      <c r="B32" s="20" t="s">
        <v>34</v>
      </c>
      <c r="C32" s="42">
        <v>320722</v>
      </c>
      <c r="D32" s="42">
        <v>50346739</v>
      </c>
      <c r="E32" s="42">
        <v>53178613</v>
      </c>
      <c r="F32" s="42">
        <v>35410136</v>
      </c>
      <c r="G32" s="43">
        <v>46156040</v>
      </c>
      <c r="H32" s="44">
        <v>43507000</v>
      </c>
      <c r="I32" s="37">
        <f t="shared" si="0"/>
        <v>-33.4128251897055</v>
      </c>
      <c r="J32" s="22">
        <f t="shared" si="1"/>
        <v>-6.472201761556984</v>
      </c>
      <c r="K32" s="2"/>
    </row>
    <row r="33" spans="1:11" ht="13.5" thickBot="1">
      <c r="A33" s="8" t="s">
        <v>17</v>
      </c>
      <c r="B33" s="38" t="s">
        <v>41</v>
      </c>
      <c r="C33" s="58">
        <v>24321785</v>
      </c>
      <c r="D33" s="58">
        <v>150337929</v>
      </c>
      <c r="E33" s="58">
        <v>90022302</v>
      </c>
      <c r="F33" s="58">
        <v>68830696</v>
      </c>
      <c r="G33" s="59">
        <v>145449500</v>
      </c>
      <c r="H33" s="60">
        <v>133442450</v>
      </c>
      <c r="I33" s="39">
        <f t="shared" si="0"/>
        <v>-23.540395578864448</v>
      </c>
      <c r="J33" s="40">
        <f t="shared" si="1"/>
        <v>14.020068498473925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540840000</v>
      </c>
      <c r="D8" s="42">
        <v>559407792</v>
      </c>
      <c r="E8" s="42">
        <v>551172680</v>
      </c>
      <c r="F8" s="42">
        <v>617377500</v>
      </c>
      <c r="G8" s="43">
        <v>648246300</v>
      </c>
      <c r="H8" s="44">
        <v>674000000</v>
      </c>
      <c r="I8" s="21">
        <f>IF(($E8=0),0,((($F8/$E8)-1)*100))</f>
        <v>12.01162945884764</v>
      </c>
      <c r="J8" s="22">
        <f>IF(($E8=0),0,(((($H8/$E8)^(1/3))-1)*100))</f>
        <v>6.936033541705666</v>
      </c>
      <c r="K8" s="2"/>
    </row>
    <row r="9" spans="1:11" ht="12.75">
      <c r="A9" s="4" t="s">
        <v>17</v>
      </c>
      <c r="B9" s="20" t="s">
        <v>20</v>
      </c>
      <c r="C9" s="42">
        <v>2307051300</v>
      </c>
      <c r="D9" s="42">
        <v>2283898702</v>
      </c>
      <c r="E9" s="42">
        <v>2305208858</v>
      </c>
      <c r="F9" s="42">
        <v>2475325300</v>
      </c>
      <c r="G9" s="43">
        <v>2666749700</v>
      </c>
      <c r="H9" s="44">
        <v>2861825200</v>
      </c>
      <c r="I9" s="21">
        <f>IF(($E9=0),0,((($F9/$E9)-1)*100))</f>
        <v>7.379654186631623</v>
      </c>
      <c r="J9" s="22">
        <f>IF(($E9=0),0,(((($H9/$E9)^(1/3))-1)*100))</f>
        <v>7.475863053727005</v>
      </c>
      <c r="K9" s="2"/>
    </row>
    <row r="10" spans="1:11" ht="12.75">
      <c r="A10" s="4" t="s">
        <v>17</v>
      </c>
      <c r="B10" s="20" t="s">
        <v>21</v>
      </c>
      <c r="C10" s="42">
        <v>569082200</v>
      </c>
      <c r="D10" s="42">
        <v>597168097</v>
      </c>
      <c r="E10" s="42">
        <v>666004772</v>
      </c>
      <c r="F10" s="42">
        <v>670084300</v>
      </c>
      <c r="G10" s="43">
        <v>710752500</v>
      </c>
      <c r="H10" s="44">
        <v>724359600</v>
      </c>
      <c r="I10" s="21">
        <f aca="true" t="shared" si="0" ref="I10:I33">IF(($E10=0),0,((($F10/$E10)-1)*100))</f>
        <v>0.6125373528104383</v>
      </c>
      <c r="J10" s="22">
        <f aca="true" t="shared" si="1" ref="J10:J33">IF(($E10=0),0,(((($H10/$E10)^(1/3))-1)*100))</f>
        <v>2.839263985416518</v>
      </c>
      <c r="K10" s="2"/>
    </row>
    <row r="11" spans="1:11" ht="12.75">
      <c r="A11" s="8" t="s">
        <v>17</v>
      </c>
      <c r="B11" s="23" t="s">
        <v>22</v>
      </c>
      <c r="C11" s="45">
        <v>3416973500</v>
      </c>
      <c r="D11" s="45">
        <v>3440474591</v>
      </c>
      <c r="E11" s="45">
        <v>3522386310</v>
      </c>
      <c r="F11" s="45">
        <v>3762787100</v>
      </c>
      <c r="G11" s="46">
        <v>4025748500</v>
      </c>
      <c r="H11" s="47">
        <v>4260184800</v>
      </c>
      <c r="I11" s="24">
        <f t="shared" si="0"/>
        <v>6.824941072406099</v>
      </c>
      <c r="J11" s="25">
        <f t="shared" si="1"/>
        <v>6.544364828032334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986781100</v>
      </c>
      <c r="D13" s="42">
        <v>981780791</v>
      </c>
      <c r="E13" s="42">
        <v>912751997</v>
      </c>
      <c r="F13" s="42">
        <v>1084038100</v>
      </c>
      <c r="G13" s="43">
        <v>1128369200</v>
      </c>
      <c r="H13" s="44">
        <v>1178861900</v>
      </c>
      <c r="I13" s="21">
        <f t="shared" si="0"/>
        <v>18.765897370038843</v>
      </c>
      <c r="J13" s="22">
        <f t="shared" si="1"/>
        <v>8.902215057003083</v>
      </c>
      <c r="K13" s="2"/>
    </row>
    <row r="14" spans="1:11" ht="12.75">
      <c r="A14" s="4" t="s">
        <v>17</v>
      </c>
      <c r="B14" s="20" t="s">
        <v>25</v>
      </c>
      <c r="C14" s="42">
        <v>35000000</v>
      </c>
      <c r="D14" s="42">
        <v>90060600</v>
      </c>
      <c r="E14" s="42">
        <v>145842009</v>
      </c>
      <c r="F14" s="42">
        <v>139527300</v>
      </c>
      <c r="G14" s="43">
        <v>144179000</v>
      </c>
      <c r="H14" s="44">
        <v>148504400</v>
      </c>
      <c r="I14" s="21">
        <f t="shared" si="0"/>
        <v>-4.329828588688733</v>
      </c>
      <c r="J14" s="22">
        <f t="shared" si="1"/>
        <v>0.6048445684964321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1028596400</v>
      </c>
      <c r="D16" s="42">
        <v>1027696400</v>
      </c>
      <c r="E16" s="42">
        <v>1066856114</v>
      </c>
      <c r="F16" s="42">
        <v>1242092300</v>
      </c>
      <c r="G16" s="43">
        <v>1352638500</v>
      </c>
      <c r="H16" s="44">
        <v>1473023300</v>
      </c>
      <c r="I16" s="21">
        <f t="shared" si="0"/>
        <v>16.42547516018642</v>
      </c>
      <c r="J16" s="22">
        <f t="shared" si="1"/>
        <v>11.35282906922126</v>
      </c>
      <c r="K16" s="2"/>
    </row>
    <row r="17" spans="1:11" ht="12.75">
      <c r="A17" s="4" t="s">
        <v>17</v>
      </c>
      <c r="B17" s="20" t="s">
        <v>27</v>
      </c>
      <c r="C17" s="42">
        <v>1434896100</v>
      </c>
      <c r="D17" s="42">
        <v>1504204533</v>
      </c>
      <c r="E17" s="42">
        <v>1216192129</v>
      </c>
      <c r="F17" s="42">
        <v>1447584100</v>
      </c>
      <c r="G17" s="43">
        <v>1481216000</v>
      </c>
      <c r="H17" s="44">
        <v>1535480100</v>
      </c>
      <c r="I17" s="28">
        <f t="shared" si="0"/>
        <v>19.025938869564918</v>
      </c>
      <c r="J17" s="29">
        <f t="shared" si="1"/>
        <v>8.080497384936102</v>
      </c>
      <c r="K17" s="2"/>
    </row>
    <row r="18" spans="1:11" ht="12.75">
      <c r="A18" s="4" t="s">
        <v>17</v>
      </c>
      <c r="B18" s="23" t="s">
        <v>28</v>
      </c>
      <c r="C18" s="45">
        <v>3485273600</v>
      </c>
      <c r="D18" s="45">
        <v>3603742324</v>
      </c>
      <c r="E18" s="45">
        <v>3341642249</v>
      </c>
      <c r="F18" s="45">
        <v>3913241800</v>
      </c>
      <c r="G18" s="46">
        <v>4106402700</v>
      </c>
      <c r="H18" s="47">
        <v>4335869700</v>
      </c>
      <c r="I18" s="24">
        <f t="shared" si="0"/>
        <v>17.10534846065743</v>
      </c>
      <c r="J18" s="25">
        <f t="shared" si="1"/>
        <v>9.070027617426124</v>
      </c>
      <c r="K18" s="2"/>
    </row>
    <row r="19" spans="1:11" ht="23.25" customHeight="1">
      <c r="A19" s="30" t="s">
        <v>17</v>
      </c>
      <c r="B19" s="31" t="s">
        <v>29</v>
      </c>
      <c r="C19" s="51">
        <v>-68300100</v>
      </c>
      <c r="D19" s="51">
        <v>-163267733</v>
      </c>
      <c r="E19" s="51">
        <v>180744061</v>
      </c>
      <c r="F19" s="52">
        <v>-150454700</v>
      </c>
      <c r="G19" s="53">
        <v>-80654200</v>
      </c>
      <c r="H19" s="54">
        <v>-75684900</v>
      </c>
      <c r="I19" s="32">
        <f t="shared" si="0"/>
        <v>-183.24184992169674</v>
      </c>
      <c r="J19" s="33">
        <f t="shared" si="1"/>
        <v>-174.81380359414663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157000000</v>
      </c>
      <c r="D22" s="42">
        <v>89995901</v>
      </c>
      <c r="E22" s="42">
        <v>8014811</v>
      </c>
      <c r="F22" s="42">
        <v>226138200</v>
      </c>
      <c r="G22" s="43">
        <v>154000000</v>
      </c>
      <c r="H22" s="44">
        <v>170000000</v>
      </c>
      <c r="I22" s="37">
        <f t="shared" si="0"/>
        <v>2721.5038383313095</v>
      </c>
      <c r="J22" s="22">
        <f t="shared" si="1"/>
        <v>176.81219042846627</v>
      </c>
      <c r="K22" s="2"/>
    </row>
    <row r="23" spans="1:11" ht="12.75">
      <c r="A23" s="8" t="s">
        <v>17</v>
      </c>
      <c r="B23" s="20" t="s">
        <v>32</v>
      </c>
      <c r="C23" s="42">
        <v>330976900</v>
      </c>
      <c r="D23" s="42">
        <v>485205408</v>
      </c>
      <c r="E23" s="42">
        <v>223797221</v>
      </c>
      <c r="F23" s="42">
        <v>431873700</v>
      </c>
      <c r="G23" s="43">
        <v>363867500</v>
      </c>
      <c r="H23" s="44">
        <v>398503800</v>
      </c>
      <c r="I23" s="37">
        <f t="shared" si="0"/>
        <v>92.97545254147728</v>
      </c>
      <c r="J23" s="22">
        <f t="shared" si="1"/>
        <v>21.206504273085635</v>
      </c>
      <c r="K23" s="2"/>
    </row>
    <row r="24" spans="1:11" ht="12.75">
      <c r="A24" s="8" t="s">
        <v>17</v>
      </c>
      <c r="B24" s="20" t="s">
        <v>33</v>
      </c>
      <c r="C24" s="42">
        <v>183857200</v>
      </c>
      <c r="D24" s="42">
        <v>187507199</v>
      </c>
      <c r="E24" s="42">
        <v>190662400</v>
      </c>
      <c r="F24" s="42">
        <v>172955500</v>
      </c>
      <c r="G24" s="43">
        <v>174288200</v>
      </c>
      <c r="H24" s="44">
        <v>174516500</v>
      </c>
      <c r="I24" s="37">
        <f t="shared" si="0"/>
        <v>-9.287043486287805</v>
      </c>
      <c r="J24" s="22">
        <f t="shared" si="1"/>
        <v>-2.906427798181932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671834100</v>
      </c>
      <c r="D26" s="45">
        <v>762708508</v>
      </c>
      <c r="E26" s="45">
        <v>422474432</v>
      </c>
      <c r="F26" s="45">
        <v>830967400</v>
      </c>
      <c r="G26" s="46">
        <v>692155700</v>
      </c>
      <c r="H26" s="47">
        <v>743020300</v>
      </c>
      <c r="I26" s="24">
        <f t="shared" si="0"/>
        <v>96.6905774785443</v>
      </c>
      <c r="J26" s="25">
        <f t="shared" si="1"/>
        <v>20.707266788333456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274092900</v>
      </c>
      <c r="D28" s="42">
        <v>212775700</v>
      </c>
      <c r="E28" s="42">
        <v>163549208</v>
      </c>
      <c r="F28" s="42">
        <v>293809600</v>
      </c>
      <c r="G28" s="43">
        <v>217368000</v>
      </c>
      <c r="H28" s="44">
        <v>244910400</v>
      </c>
      <c r="I28" s="37">
        <f t="shared" si="0"/>
        <v>79.64599376109483</v>
      </c>
      <c r="J28" s="22">
        <f t="shared" si="1"/>
        <v>14.407086883067555</v>
      </c>
      <c r="K28" s="2"/>
    </row>
    <row r="29" spans="1:11" ht="12.75">
      <c r="A29" s="8" t="s">
        <v>17</v>
      </c>
      <c r="B29" s="20" t="s">
        <v>38</v>
      </c>
      <c r="C29" s="42">
        <v>82986700</v>
      </c>
      <c r="D29" s="42">
        <v>88632502</v>
      </c>
      <c r="E29" s="42">
        <v>51422551</v>
      </c>
      <c r="F29" s="42">
        <v>83057100</v>
      </c>
      <c r="G29" s="43">
        <v>83750000</v>
      </c>
      <c r="H29" s="44">
        <v>84076000</v>
      </c>
      <c r="I29" s="37">
        <f t="shared" si="0"/>
        <v>61.51882468841345</v>
      </c>
      <c r="J29" s="22">
        <f t="shared" si="1"/>
        <v>17.807464215519065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6265400</v>
      </c>
      <c r="E30" s="42">
        <v>4567037</v>
      </c>
      <c r="F30" s="42">
        <v>7000000</v>
      </c>
      <c r="G30" s="43">
        <v>0</v>
      </c>
      <c r="H30" s="44">
        <v>0</v>
      </c>
      <c r="I30" s="37">
        <f t="shared" si="0"/>
        <v>53.27224193716846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161325600</v>
      </c>
      <c r="D31" s="42">
        <v>142752100</v>
      </c>
      <c r="E31" s="42">
        <v>54809060</v>
      </c>
      <c r="F31" s="42">
        <v>154596000</v>
      </c>
      <c r="G31" s="43">
        <v>114386000</v>
      </c>
      <c r="H31" s="44">
        <v>136860000</v>
      </c>
      <c r="I31" s="37">
        <f t="shared" si="0"/>
        <v>182.0628560314663</v>
      </c>
      <c r="J31" s="22">
        <f t="shared" si="1"/>
        <v>35.66715798028761</v>
      </c>
      <c r="K31" s="2"/>
    </row>
    <row r="32" spans="1:11" ht="12.75">
      <c r="A32" s="8" t="s">
        <v>17</v>
      </c>
      <c r="B32" s="20" t="s">
        <v>34</v>
      </c>
      <c r="C32" s="42">
        <v>153428900</v>
      </c>
      <c r="D32" s="42">
        <v>312282806</v>
      </c>
      <c r="E32" s="42">
        <v>148126576</v>
      </c>
      <c r="F32" s="42">
        <v>292504700</v>
      </c>
      <c r="G32" s="43">
        <v>276651700</v>
      </c>
      <c r="H32" s="44">
        <v>277173900</v>
      </c>
      <c r="I32" s="37">
        <f t="shared" si="0"/>
        <v>97.4694264181196</v>
      </c>
      <c r="J32" s="22">
        <f t="shared" si="1"/>
        <v>23.227162853228812</v>
      </c>
      <c r="K32" s="2"/>
    </row>
    <row r="33" spans="1:11" ht="13.5" thickBot="1">
      <c r="A33" s="8" t="s">
        <v>17</v>
      </c>
      <c r="B33" s="38" t="s">
        <v>41</v>
      </c>
      <c r="C33" s="58">
        <v>671834100</v>
      </c>
      <c r="D33" s="58">
        <v>762708508</v>
      </c>
      <c r="E33" s="58">
        <v>422474432</v>
      </c>
      <c r="F33" s="58">
        <v>830967400</v>
      </c>
      <c r="G33" s="59">
        <v>692155700</v>
      </c>
      <c r="H33" s="60">
        <v>743020300</v>
      </c>
      <c r="I33" s="39">
        <f t="shared" si="0"/>
        <v>96.6905774785443</v>
      </c>
      <c r="J33" s="40">
        <f t="shared" si="1"/>
        <v>20.707266788333456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526156799</v>
      </c>
      <c r="D8" s="42">
        <v>526156799</v>
      </c>
      <c r="E8" s="42">
        <v>460289999</v>
      </c>
      <c r="F8" s="42">
        <v>547228000</v>
      </c>
      <c r="G8" s="43">
        <v>571310800</v>
      </c>
      <c r="H8" s="44">
        <v>597021300</v>
      </c>
      <c r="I8" s="21">
        <f>IF(($E8=0),0,((($F8/$E8)-1)*100))</f>
        <v>18.887658039252763</v>
      </c>
      <c r="J8" s="22">
        <f>IF(($E8=0),0,(((($H8/$E8)^(1/3))-1)*100))</f>
        <v>9.056803031698134</v>
      </c>
      <c r="K8" s="2"/>
    </row>
    <row r="9" spans="1:11" ht="12.75">
      <c r="A9" s="4" t="s">
        <v>17</v>
      </c>
      <c r="B9" s="20" t="s">
        <v>20</v>
      </c>
      <c r="C9" s="42">
        <v>1780034500</v>
      </c>
      <c r="D9" s="42">
        <v>1737034500</v>
      </c>
      <c r="E9" s="42">
        <v>1482076394</v>
      </c>
      <c r="F9" s="42">
        <v>1953753900</v>
      </c>
      <c r="G9" s="43">
        <v>2119218900</v>
      </c>
      <c r="H9" s="44">
        <v>2300459791</v>
      </c>
      <c r="I9" s="21">
        <f>IF(($E9=0),0,((($F9/$E9)-1)*100))</f>
        <v>31.8254516372791</v>
      </c>
      <c r="J9" s="22">
        <f>IF(($E9=0),0,(((($H9/$E9)^(1/3))-1)*100))</f>
        <v>15.783858650637717</v>
      </c>
      <c r="K9" s="2"/>
    </row>
    <row r="10" spans="1:11" ht="12.75">
      <c r="A10" s="4" t="s">
        <v>17</v>
      </c>
      <c r="B10" s="20" t="s">
        <v>21</v>
      </c>
      <c r="C10" s="42">
        <v>1500831778</v>
      </c>
      <c r="D10" s="42">
        <v>1682317819</v>
      </c>
      <c r="E10" s="42">
        <v>1411388959</v>
      </c>
      <c r="F10" s="42">
        <v>1527852650</v>
      </c>
      <c r="G10" s="43">
        <v>1635778350</v>
      </c>
      <c r="H10" s="44">
        <v>1675610129</v>
      </c>
      <c r="I10" s="21">
        <f aca="true" t="shared" si="0" ref="I10:I33">IF(($E10=0),0,((($F10/$E10)-1)*100))</f>
        <v>8.251707671180665</v>
      </c>
      <c r="J10" s="22">
        <f aca="true" t="shared" si="1" ref="J10:J33">IF(($E10=0),0,(((($H10/$E10)^(1/3))-1)*100))</f>
        <v>5.8868642158658835</v>
      </c>
      <c r="K10" s="2"/>
    </row>
    <row r="11" spans="1:11" ht="12.75">
      <c r="A11" s="8" t="s">
        <v>17</v>
      </c>
      <c r="B11" s="23" t="s">
        <v>22</v>
      </c>
      <c r="C11" s="45">
        <v>3807023077</v>
      </c>
      <c r="D11" s="45">
        <v>3945509118</v>
      </c>
      <c r="E11" s="45">
        <v>3353755352</v>
      </c>
      <c r="F11" s="45">
        <v>4028834550</v>
      </c>
      <c r="G11" s="46">
        <v>4326308050</v>
      </c>
      <c r="H11" s="47">
        <v>4573091220</v>
      </c>
      <c r="I11" s="24">
        <f t="shared" si="0"/>
        <v>20.12905317012521</v>
      </c>
      <c r="J11" s="25">
        <f t="shared" si="1"/>
        <v>10.890113643158216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990053021</v>
      </c>
      <c r="D13" s="42">
        <v>1008031267</v>
      </c>
      <c r="E13" s="42">
        <v>951122323</v>
      </c>
      <c r="F13" s="42">
        <v>1009600886</v>
      </c>
      <c r="G13" s="43">
        <v>1053814377</v>
      </c>
      <c r="H13" s="44">
        <v>1106504954</v>
      </c>
      <c r="I13" s="21">
        <f t="shared" si="0"/>
        <v>6.14837456611772</v>
      </c>
      <c r="J13" s="22">
        <f t="shared" si="1"/>
        <v>5.173339168916158</v>
      </c>
      <c r="K13" s="2"/>
    </row>
    <row r="14" spans="1:11" ht="12.75">
      <c r="A14" s="4" t="s">
        <v>17</v>
      </c>
      <c r="B14" s="20" t="s">
        <v>25</v>
      </c>
      <c r="C14" s="42">
        <v>250000000</v>
      </c>
      <c r="D14" s="42">
        <v>250000000</v>
      </c>
      <c r="E14" s="42">
        <v>47140632</v>
      </c>
      <c r="F14" s="42">
        <v>250000000</v>
      </c>
      <c r="G14" s="43">
        <v>255000000</v>
      </c>
      <c r="H14" s="44">
        <v>260000000</v>
      </c>
      <c r="I14" s="21">
        <f t="shared" si="0"/>
        <v>430.32806178754663</v>
      </c>
      <c r="J14" s="22">
        <f t="shared" si="1"/>
        <v>76.68213928404812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810749810</v>
      </c>
      <c r="D16" s="42">
        <v>771999810</v>
      </c>
      <c r="E16" s="42">
        <v>765100659</v>
      </c>
      <c r="F16" s="42">
        <v>887799800</v>
      </c>
      <c r="G16" s="43">
        <v>926863000</v>
      </c>
      <c r="H16" s="44">
        <v>973206200</v>
      </c>
      <c r="I16" s="21">
        <f t="shared" si="0"/>
        <v>16.03699324483263</v>
      </c>
      <c r="J16" s="22">
        <f t="shared" si="1"/>
        <v>8.349962080367423</v>
      </c>
      <c r="K16" s="2"/>
    </row>
    <row r="17" spans="1:11" ht="12.75">
      <c r="A17" s="4" t="s">
        <v>17</v>
      </c>
      <c r="B17" s="20" t="s">
        <v>27</v>
      </c>
      <c r="C17" s="42">
        <v>1628664309</v>
      </c>
      <c r="D17" s="42">
        <v>1786701904</v>
      </c>
      <c r="E17" s="42">
        <v>1381453505</v>
      </c>
      <c r="F17" s="42">
        <v>1642145404</v>
      </c>
      <c r="G17" s="43">
        <v>1675634980</v>
      </c>
      <c r="H17" s="44">
        <v>1755541040</v>
      </c>
      <c r="I17" s="28">
        <f t="shared" si="0"/>
        <v>18.870841331717504</v>
      </c>
      <c r="J17" s="29">
        <f t="shared" si="1"/>
        <v>8.315740053594766</v>
      </c>
      <c r="K17" s="2"/>
    </row>
    <row r="18" spans="1:11" ht="12.75">
      <c r="A18" s="4" t="s">
        <v>17</v>
      </c>
      <c r="B18" s="23" t="s">
        <v>28</v>
      </c>
      <c r="C18" s="45">
        <v>3679467140</v>
      </c>
      <c r="D18" s="45">
        <v>3816732981</v>
      </c>
      <c r="E18" s="45">
        <v>3144817119</v>
      </c>
      <c r="F18" s="45">
        <v>3789546090</v>
      </c>
      <c r="G18" s="46">
        <v>3911312357</v>
      </c>
      <c r="H18" s="47">
        <v>4095252194</v>
      </c>
      <c r="I18" s="24">
        <f t="shared" si="0"/>
        <v>20.501318410687517</v>
      </c>
      <c r="J18" s="25">
        <f t="shared" si="1"/>
        <v>9.201453482669809</v>
      </c>
      <c r="K18" s="2"/>
    </row>
    <row r="19" spans="1:11" ht="23.25" customHeight="1">
      <c r="A19" s="30" t="s">
        <v>17</v>
      </c>
      <c r="B19" s="31" t="s">
        <v>29</v>
      </c>
      <c r="C19" s="51">
        <v>127555937</v>
      </c>
      <c r="D19" s="51">
        <v>128776137</v>
      </c>
      <c r="E19" s="51">
        <v>208938233</v>
      </c>
      <c r="F19" s="52">
        <v>239288460</v>
      </c>
      <c r="G19" s="53">
        <v>414995693</v>
      </c>
      <c r="H19" s="54">
        <v>477839026</v>
      </c>
      <c r="I19" s="32">
        <f t="shared" si="0"/>
        <v>14.525932647281458</v>
      </c>
      <c r="J19" s="33">
        <f t="shared" si="1"/>
        <v>31.751196004802583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234922529</v>
      </c>
      <c r="D22" s="42">
        <v>0</v>
      </c>
      <c r="E22" s="42">
        <v>2</v>
      </c>
      <c r="F22" s="42">
        <v>0</v>
      </c>
      <c r="G22" s="43">
        <v>0</v>
      </c>
      <c r="H22" s="44">
        <v>0</v>
      </c>
      <c r="I22" s="37">
        <f t="shared" si="0"/>
        <v>-100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91021303</v>
      </c>
      <c r="D23" s="42">
        <v>190791702</v>
      </c>
      <c r="E23" s="42">
        <v>113622119</v>
      </c>
      <c r="F23" s="42">
        <v>333238966</v>
      </c>
      <c r="G23" s="43">
        <v>332723855</v>
      </c>
      <c r="H23" s="44">
        <v>355425135</v>
      </c>
      <c r="I23" s="37">
        <f t="shared" si="0"/>
        <v>193.287054433477</v>
      </c>
      <c r="J23" s="22">
        <f t="shared" si="1"/>
        <v>46.249733783140634</v>
      </c>
      <c r="K23" s="2"/>
    </row>
    <row r="24" spans="1:11" ht="12.75">
      <c r="A24" s="8" t="s">
        <v>17</v>
      </c>
      <c r="B24" s="20" t="s">
        <v>33</v>
      </c>
      <c r="C24" s="42">
        <v>875554850</v>
      </c>
      <c r="D24" s="42">
        <v>849089340</v>
      </c>
      <c r="E24" s="42">
        <v>615994735</v>
      </c>
      <c r="F24" s="42">
        <v>795320624</v>
      </c>
      <c r="G24" s="43">
        <v>720663456</v>
      </c>
      <c r="H24" s="44">
        <v>722203856</v>
      </c>
      <c r="I24" s="37">
        <f t="shared" si="0"/>
        <v>29.111594435949193</v>
      </c>
      <c r="J24" s="22">
        <f t="shared" si="1"/>
        <v>5.445390840501685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1201498682</v>
      </c>
      <c r="D26" s="45">
        <v>1039881042</v>
      </c>
      <c r="E26" s="45">
        <v>729616856</v>
      </c>
      <c r="F26" s="45">
        <v>1128559590</v>
      </c>
      <c r="G26" s="46">
        <v>1053387311</v>
      </c>
      <c r="H26" s="47">
        <v>1077628991</v>
      </c>
      <c r="I26" s="24">
        <f t="shared" si="0"/>
        <v>54.67838780303617</v>
      </c>
      <c r="J26" s="25">
        <f t="shared" si="1"/>
        <v>13.882799858081007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250087332</v>
      </c>
      <c r="D28" s="42">
        <v>245383463</v>
      </c>
      <c r="E28" s="42">
        <v>193288108</v>
      </c>
      <c r="F28" s="42">
        <v>180223964</v>
      </c>
      <c r="G28" s="43">
        <v>171973581</v>
      </c>
      <c r="H28" s="44">
        <v>158583470</v>
      </c>
      <c r="I28" s="37">
        <f t="shared" si="0"/>
        <v>-6.758896931206959</v>
      </c>
      <c r="J28" s="22">
        <f t="shared" si="1"/>
        <v>-6.383817549675442</v>
      </c>
      <c r="K28" s="2"/>
    </row>
    <row r="29" spans="1:11" ht="12.75">
      <c r="A29" s="8" t="s">
        <v>17</v>
      </c>
      <c r="B29" s="20" t="s">
        <v>38</v>
      </c>
      <c r="C29" s="42">
        <v>20200867</v>
      </c>
      <c r="D29" s="42">
        <v>65238638</v>
      </c>
      <c r="E29" s="42">
        <v>40541661</v>
      </c>
      <c r="F29" s="42">
        <v>101750000</v>
      </c>
      <c r="G29" s="43">
        <v>160500000</v>
      </c>
      <c r="H29" s="44">
        <v>180300000</v>
      </c>
      <c r="I29" s="37">
        <f t="shared" si="0"/>
        <v>150.97639684767725</v>
      </c>
      <c r="J29" s="22">
        <f t="shared" si="1"/>
        <v>64.44906034657775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421620062</v>
      </c>
      <c r="D31" s="42">
        <v>239914246</v>
      </c>
      <c r="E31" s="42">
        <v>148891193</v>
      </c>
      <c r="F31" s="42">
        <v>431315019</v>
      </c>
      <c r="G31" s="43">
        <v>470173955</v>
      </c>
      <c r="H31" s="44">
        <v>497789188</v>
      </c>
      <c r="I31" s="37">
        <f t="shared" si="0"/>
        <v>189.68470888671033</v>
      </c>
      <c r="J31" s="22">
        <f t="shared" si="1"/>
        <v>49.52901870992403</v>
      </c>
      <c r="K31" s="2"/>
    </row>
    <row r="32" spans="1:11" ht="12.75">
      <c r="A32" s="8" t="s">
        <v>17</v>
      </c>
      <c r="B32" s="20" t="s">
        <v>34</v>
      </c>
      <c r="C32" s="42">
        <v>509590421</v>
      </c>
      <c r="D32" s="42">
        <v>489344695</v>
      </c>
      <c r="E32" s="42">
        <v>346895894</v>
      </c>
      <c r="F32" s="42">
        <v>415270607</v>
      </c>
      <c r="G32" s="43">
        <v>250739775</v>
      </c>
      <c r="H32" s="44">
        <v>240956333</v>
      </c>
      <c r="I32" s="37">
        <f t="shared" si="0"/>
        <v>19.7104417154041</v>
      </c>
      <c r="J32" s="22">
        <f t="shared" si="1"/>
        <v>-11.438208078793865</v>
      </c>
      <c r="K32" s="2"/>
    </row>
    <row r="33" spans="1:11" ht="13.5" thickBot="1">
      <c r="A33" s="8" t="s">
        <v>17</v>
      </c>
      <c r="B33" s="38" t="s">
        <v>41</v>
      </c>
      <c r="C33" s="58">
        <v>1201498682</v>
      </c>
      <c r="D33" s="58">
        <v>1039881042</v>
      </c>
      <c r="E33" s="58">
        <v>729616856</v>
      </c>
      <c r="F33" s="58">
        <v>1128559590</v>
      </c>
      <c r="G33" s="59">
        <v>1053387311</v>
      </c>
      <c r="H33" s="60">
        <v>1077628991</v>
      </c>
      <c r="I33" s="39">
        <f t="shared" si="0"/>
        <v>54.67838780303617</v>
      </c>
      <c r="J33" s="40">
        <f t="shared" si="1"/>
        <v>13.882799858081007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346777380</v>
      </c>
      <c r="D8" s="42">
        <v>346777380</v>
      </c>
      <c r="E8" s="42">
        <v>354093471</v>
      </c>
      <c r="F8" s="42">
        <v>371135083</v>
      </c>
      <c r="G8" s="43">
        <v>387465026</v>
      </c>
      <c r="H8" s="44">
        <v>404900953</v>
      </c>
      <c r="I8" s="21">
        <f>IF(($E8=0),0,((($F8/$E8)-1)*100))</f>
        <v>4.8127439209405765</v>
      </c>
      <c r="J8" s="22">
        <f>IF(($E8=0),0,(((($H8/$E8)^(1/3))-1)*100))</f>
        <v>4.570766960396533</v>
      </c>
      <c r="K8" s="2"/>
    </row>
    <row r="9" spans="1:11" ht="12.75">
      <c r="A9" s="4" t="s">
        <v>17</v>
      </c>
      <c r="B9" s="20" t="s">
        <v>20</v>
      </c>
      <c r="C9" s="42">
        <v>1445163552</v>
      </c>
      <c r="D9" s="42">
        <v>1445163552</v>
      </c>
      <c r="E9" s="42">
        <v>1180742995</v>
      </c>
      <c r="F9" s="42">
        <v>1580075815</v>
      </c>
      <c r="G9" s="43">
        <v>1600787089</v>
      </c>
      <c r="H9" s="44">
        <v>1672822508</v>
      </c>
      <c r="I9" s="21">
        <f>IF(($E9=0),0,((($F9/$E9)-1)*100))</f>
        <v>33.8204691191075</v>
      </c>
      <c r="J9" s="22">
        <f>IF(($E9=0),0,(((($H9/$E9)^(1/3))-1)*100))</f>
        <v>12.31337946844684</v>
      </c>
      <c r="K9" s="2"/>
    </row>
    <row r="10" spans="1:11" ht="12.75">
      <c r="A10" s="4" t="s">
        <v>17</v>
      </c>
      <c r="B10" s="20" t="s">
        <v>21</v>
      </c>
      <c r="C10" s="42">
        <v>640971148</v>
      </c>
      <c r="D10" s="42">
        <v>640971148</v>
      </c>
      <c r="E10" s="42">
        <v>584152487</v>
      </c>
      <c r="F10" s="42">
        <v>638150647</v>
      </c>
      <c r="G10" s="43">
        <v>657877273</v>
      </c>
      <c r="H10" s="44">
        <v>687481751</v>
      </c>
      <c r="I10" s="21">
        <f aca="true" t="shared" si="0" ref="I10:I33">IF(($E10=0),0,((($F10/$E10)-1)*100))</f>
        <v>9.243846632805663</v>
      </c>
      <c r="J10" s="22">
        <f aca="true" t="shared" si="1" ref="J10:J33">IF(($E10=0),0,(((($H10/$E10)^(1/3))-1)*100))</f>
        <v>5.579187330783686</v>
      </c>
      <c r="K10" s="2"/>
    </row>
    <row r="11" spans="1:11" ht="12.75">
      <c r="A11" s="8" t="s">
        <v>17</v>
      </c>
      <c r="B11" s="23" t="s">
        <v>22</v>
      </c>
      <c r="C11" s="45">
        <v>2432912080</v>
      </c>
      <c r="D11" s="45">
        <v>2432912080</v>
      </c>
      <c r="E11" s="45">
        <v>2118988953</v>
      </c>
      <c r="F11" s="45">
        <v>2589361545</v>
      </c>
      <c r="G11" s="46">
        <v>2646129388</v>
      </c>
      <c r="H11" s="47">
        <v>2765205212</v>
      </c>
      <c r="I11" s="24">
        <f t="shared" si="0"/>
        <v>22.197972827279756</v>
      </c>
      <c r="J11" s="25">
        <f t="shared" si="1"/>
        <v>9.278038604583916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628944972</v>
      </c>
      <c r="D13" s="42">
        <v>629964974</v>
      </c>
      <c r="E13" s="42">
        <v>544635062</v>
      </c>
      <c r="F13" s="42">
        <v>649552214</v>
      </c>
      <c r="G13" s="43">
        <v>719876393</v>
      </c>
      <c r="H13" s="44">
        <v>752238673</v>
      </c>
      <c r="I13" s="21">
        <f t="shared" si="0"/>
        <v>19.26375279893382</v>
      </c>
      <c r="J13" s="22">
        <f t="shared" si="1"/>
        <v>11.365333037235281</v>
      </c>
      <c r="K13" s="2"/>
    </row>
    <row r="14" spans="1:11" ht="12.75">
      <c r="A14" s="4" t="s">
        <v>17</v>
      </c>
      <c r="B14" s="20" t="s">
        <v>25</v>
      </c>
      <c r="C14" s="42">
        <v>194222640</v>
      </c>
      <c r="D14" s="42">
        <v>194222640</v>
      </c>
      <c r="E14" s="42">
        <v>-256400</v>
      </c>
      <c r="F14" s="42">
        <v>202185767</v>
      </c>
      <c r="G14" s="43">
        <v>211081942</v>
      </c>
      <c r="H14" s="44">
        <v>220580630</v>
      </c>
      <c r="I14" s="21">
        <f t="shared" si="0"/>
        <v>-78955.60335413416</v>
      </c>
      <c r="J14" s="22">
        <f t="shared" si="1"/>
        <v>-1051.0786893897866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547627776</v>
      </c>
      <c r="D16" s="42">
        <v>547627776</v>
      </c>
      <c r="E16" s="42">
        <v>594069690</v>
      </c>
      <c r="F16" s="42">
        <v>570080515</v>
      </c>
      <c r="G16" s="43">
        <v>593453816</v>
      </c>
      <c r="H16" s="44">
        <v>617785428</v>
      </c>
      <c r="I16" s="21">
        <f t="shared" si="0"/>
        <v>-4.0381078859619945</v>
      </c>
      <c r="J16" s="22">
        <f t="shared" si="1"/>
        <v>1.3133684898786857</v>
      </c>
      <c r="K16" s="2"/>
    </row>
    <row r="17" spans="1:11" ht="12.75">
      <c r="A17" s="4" t="s">
        <v>17</v>
      </c>
      <c r="B17" s="20" t="s">
        <v>27</v>
      </c>
      <c r="C17" s="42">
        <v>1005905080</v>
      </c>
      <c r="D17" s="42">
        <v>1033959090</v>
      </c>
      <c r="E17" s="42">
        <v>1073817659</v>
      </c>
      <c r="F17" s="42">
        <v>1070810287</v>
      </c>
      <c r="G17" s="43">
        <v>1114314338</v>
      </c>
      <c r="H17" s="44">
        <v>1161474274</v>
      </c>
      <c r="I17" s="28">
        <f t="shared" si="0"/>
        <v>-0.2800635633800841</v>
      </c>
      <c r="J17" s="29">
        <f t="shared" si="1"/>
        <v>2.65017270540735</v>
      </c>
      <c r="K17" s="2"/>
    </row>
    <row r="18" spans="1:11" ht="12.75">
      <c r="A18" s="4" t="s">
        <v>17</v>
      </c>
      <c r="B18" s="23" t="s">
        <v>28</v>
      </c>
      <c r="C18" s="45">
        <v>2376700468</v>
      </c>
      <c r="D18" s="45">
        <v>2405774480</v>
      </c>
      <c r="E18" s="45">
        <v>2212266011</v>
      </c>
      <c r="F18" s="45">
        <v>2492628783</v>
      </c>
      <c r="G18" s="46">
        <v>2638726489</v>
      </c>
      <c r="H18" s="47">
        <v>2752079005</v>
      </c>
      <c r="I18" s="24">
        <f t="shared" si="0"/>
        <v>12.67310398505237</v>
      </c>
      <c r="J18" s="25">
        <f t="shared" si="1"/>
        <v>7.549364887835397</v>
      </c>
      <c r="K18" s="2"/>
    </row>
    <row r="19" spans="1:11" ht="23.25" customHeight="1">
      <c r="A19" s="30" t="s">
        <v>17</v>
      </c>
      <c r="B19" s="31" t="s">
        <v>29</v>
      </c>
      <c r="C19" s="51">
        <v>56211612</v>
      </c>
      <c r="D19" s="51">
        <v>27137600</v>
      </c>
      <c r="E19" s="51">
        <v>-93277058</v>
      </c>
      <c r="F19" s="52">
        <v>96732762</v>
      </c>
      <c r="G19" s="53">
        <v>7402899</v>
      </c>
      <c r="H19" s="54">
        <v>13126207</v>
      </c>
      <c r="I19" s="32">
        <f t="shared" si="0"/>
        <v>-203.7047737933587</v>
      </c>
      <c r="J19" s="33">
        <f t="shared" si="1"/>
        <v>-152.01414567618002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141839475</v>
      </c>
      <c r="G23" s="43">
        <v>149766240</v>
      </c>
      <c r="H23" s="44">
        <v>155756890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169585904</v>
      </c>
      <c r="D24" s="42">
        <v>189201318</v>
      </c>
      <c r="E24" s="42">
        <v>90267768</v>
      </c>
      <c r="F24" s="42">
        <v>122540850</v>
      </c>
      <c r="G24" s="43">
        <v>152321390</v>
      </c>
      <c r="H24" s="44">
        <v>187142661</v>
      </c>
      <c r="I24" s="37">
        <f t="shared" si="0"/>
        <v>35.75260883818463</v>
      </c>
      <c r="J24" s="22">
        <f t="shared" si="1"/>
        <v>27.510720227129838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169585904</v>
      </c>
      <c r="D26" s="45">
        <v>189201318</v>
      </c>
      <c r="E26" s="45">
        <v>90267768</v>
      </c>
      <c r="F26" s="45">
        <v>264380325</v>
      </c>
      <c r="G26" s="46">
        <v>302087630</v>
      </c>
      <c r="H26" s="47">
        <v>342899551</v>
      </c>
      <c r="I26" s="24">
        <f t="shared" si="0"/>
        <v>192.88452662305775</v>
      </c>
      <c r="J26" s="25">
        <f t="shared" si="1"/>
        <v>56.03118403666629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18830004</v>
      </c>
      <c r="D28" s="42">
        <v>36372336</v>
      </c>
      <c r="E28" s="42">
        <v>23242810</v>
      </c>
      <c r="F28" s="42">
        <v>15000000</v>
      </c>
      <c r="G28" s="43">
        <v>5720000</v>
      </c>
      <c r="H28" s="44">
        <v>5948800</v>
      </c>
      <c r="I28" s="37">
        <f t="shared" si="0"/>
        <v>-35.46391335643152</v>
      </c>
      <c r="J28" s="22">
        <f t="shared" si="1"/>
        <v>-36.508793677112294</v>
      </c>
      <c r="K28" s="2"/>
    </row>
    <row r="29" spans="1:11" ht="12.75">
      <c r="A29" s="8" t="s">
        <v>17</v>
      </c>
      <c r="B29" s="20" t="s">
        <v>38</v>
      </c>
      <c r="C29" s="42">
        <v>32000012</v>
      </c>
      <c r="D29" s="42">
        <v>33326084</v>
      </c>
      <c r="E29" s="42">
        <v>14076105</v>
      </c>
      <c r="F29" s="42">
        <v>12650000</v>
      </c>
      <c r="G29" s="43">
        <v>24200000</v>
      </c>
      <c r="H29" s="44">
        <v>27408000</v>
      </c>
      <c r="I29" s="37">
        <f t="shared" si="0"/>
        <v>-10.131389329647655</v>
      </c>
      <c r="J29" s="22">
        <f t="shared" si="1"/>
        <v>24.871965978238798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9999996</v>
      </c>
      <c r="D31" s="42">
        <v>13599996</v>
      </c>
      <c r="E31" s="42">
        <v>2058513</v>
      </c>
      <c r="F31" s="42">
        <v>30116475</v>
      </c>
      <c r="G31" s="43">
        <v>0</v>
      </c>
      <c r="H31" s="44">
        <v>0</v>
      </c>
      <c r="I31" s="37">
        <f t="shared" si="0"/>
        <v>1363.0208796349598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265030888</v>
      </c>
      <c r="D32" s="42">
        <v>225993283</v>
      </c>
      <c r="E32" s="42">
        <v>103597132</v>
      </c>
      <c r="F32" s="42">
        <v>206613850</v>
      </c>
      <c r="G32" s="43">
        <v>272167630</v>
      </c>
      <c r="H32" s="44">
        <v>309542751</v>
      </c>
      <c r="I32" s="37">
        <f t="shared" si="0"/>
        <v>99.43973931633552</v>
      </c>
      <c r="J32" s="22">
        <f t="shared" si="1"/>
        <v>44.031550256681925</v>
      </c>
      <c r="K32" s="2"/>
    </row>
    <row r="33" spans="1:11" ht="13.5" thickBot="1">
      <c r="A33" s="8" t="s">
        <v>17</v>
      </c>
      <c r="B33" s="38" t="s">
        <v>41</v>
      </c>
      <c r="C33" s="58">
        <v>325860900</v>
      </c>
      <c r="D33" s="58">
        <v>309291699</v>
      </c>
      <c r="E33" s="58">
        <v>142974560</v>
      </c>
      <c r="F33" s="58">
        <v>264380325</v>
      </c>
      <c r="G33" s="59">
        <v>302087630</v>
      </c>
      <c r="H33" s="60">
        <v>342899551</v>
      </c>
      <c r="I33" s="39">
        <f t="shared" si="0"/>
        <v>84.9142427855697</v>
      </c>
      <c r="J33" s="40">
        <f t="shared" si="1"/>
        <v>33.855447171298096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2021-08-30T16:14:22Z</dcterms:created>
  <dcterms:modified xsi:type="dcterms:W3CDTF">2021-08-30T16:15:20Z</dcterms:modified>
  <cp:category/>
  <cp:version/>
  <cp:contentType/>
  <cp:contentStatus/>
</cp:coreProperties>
</file>